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n21\"/>
    </mc:Choice>
  </mc:AlternateContent>
  <bookViews>
    <workbookView xWindow="828" yWindow="948" windowWidth="10488"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<sst xmlns="http://schemas.openxmlformats.org/spreadsheetml/2006/main" count="3854" uniqueCount="1406">
  <si>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</si>
  <si>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</si>
  <si>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</si>
  <si>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</si>
  <si>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</si>
  <si>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</si>
  <si>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</si>
  <si>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</si>
  <si>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</si>
  <si>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</si>
  <si>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</si>
  <si>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</si>
  <si>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</si>
  <si>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</si>
  <si>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</si>
  <si>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</si>
  <si>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</si>
  <si>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</si>
  <si>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</si>
  <si>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</si>
  <si>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</si>
  <si>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</si>
  <si>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</si>
  <si>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</si>
  <si>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</si>
  <si>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</si>
  <si>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</si>
  <si>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</si>
  <si>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</si>
  <si>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</si>
  <si>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</si>
  <si>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</si>
  <si>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</si>
  <si>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</si>
  <si>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</si>
  <si>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</si>
  <si>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</si>
  <si>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</si>
  <si>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</si>
  <si>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</si>
  <si>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</si>
  <si>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</si>
  <si>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</si>
  <si>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</si>
  <si>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</si>
  <si>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</si>
  <si>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</si>
  <si>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</si>
  <si>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</si>
  <si>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</si>
  <si>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</si>
  <si>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</si>
  <si>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</si>
  <si>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</si>
  <si>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</si>
  <si>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</si>
  <si>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</si>
  <si>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</si>
  <si>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</si>
  <si>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</si>
  <si>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</si>
  <si>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</si>
  <si>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</si>
  <si>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</si>
  <si>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</si>
  <si>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</si>
  <si>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</si>
  <si>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</si>
  <si>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</si>
  <si>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</si>
  <si>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</si>
  <si>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</si>
  <si>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</si>
  <si>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</si>
  <si>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</si>
  <si>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</si>
  <si>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</si>
  <si>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</si>
  <si>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</si>
  <si>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</si>
  <si>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</si>
  <si>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</si>
  <si>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</si>
  <si>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</si>
  <si>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</si>
  <si>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</si>
  <si>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</si>
  <si>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</si>
  <si>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</si>
  <si>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</si>
  <si>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</si>
  <si>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</si>
  <si>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</si>
  <si>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</si>
  <si>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</si>
  <si>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</si>
  <si>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</si>
  <si>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</si>
  <si>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</si>
  <si>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</si>
  <si>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</si>
  <si>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</si>
  <si>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</si>
  <si>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</si>
  <si>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</si>
  <si>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</si>
  <si>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</si>
  <si>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</si>
  <si>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</si>
  <si>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</si>
  <si>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</si>
  <si>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</si>
  <si>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</si>
  <si>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</si>
  <si>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</si>
  <si>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</si>
  <si>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</si>
  <si>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</si>
  <si>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</si>
  <si>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</si>
  <si>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</si>
  <si>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</si>
  <si>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</si>
  <si>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</si>
  <si>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</si>
  <si>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</si>
  <si>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</si>
  <si>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</si>
  <si>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</si>
  <si>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</si>
  <si>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</si>
  <si>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</si>
  <si>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</si>
  <si>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</si>
  <si>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</si>
  <si>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</si>
  <si>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</si>
  <si>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</si>
  <si>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</si>
  <si>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</si>
  <si>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</si>
  <si>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</si>
  <si>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</si>
  <si>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</si>
  <si>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</si>
  <si>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</si>
  <si>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</si>
  <si>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</si>
  <si>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</si>
  <si>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</si>
  <si>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</si>
  <si>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</si>
  <si>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</si>
  <si>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</si>
  <si>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</si>
  <si>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</si>
  <si>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</si>
  <si>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</si>
  <si>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</si>
  <si>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</si>
  <si>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</si>
  <si>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</si>
  <si>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</si>
  <si>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</si>
  <si>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</si>
  <si>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</si>
  <si>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</si>
  <si>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</si>
  <si>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</si>
  <si>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</si>
  <si>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</si>
  <si>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</si>
  <si>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</si>
  <si>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</si>
  <si>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</si>
  <si>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</si>
  <si>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</si>
  <si>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</si>
  <si>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</si>
  <si>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</si>
  <si>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</si>
  <si>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</si>
  <si>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</si>
  <si>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</si>
  <si>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</si>
  <si>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</si>
  <si>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</si>
  <si>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</si>
  <si>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</si>
  <si>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</si>
  <si>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</si>
  <si>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</si>
  <si>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</si>
  <si>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</si>
  <si>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</si>
  <si>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</si>
  <si>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</si>
  <si>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</si>
  <si>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</si>
  <si>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</si>
  <si>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</si>
  <si>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</si>
  <si>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</si>
  <si>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</si>
  <si>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</si>
  <si>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</si>
  <si>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</si>
  <si>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</si>
  <si>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</si>
  <si>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</si>
  <si>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</si>
  <si>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</si>
  <si>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</si>
  <si>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</si>
  <si>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</si>
  <si>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</si>
  <si>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</si>
  <si>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</si>
  <si>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</si>
  <si>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</si>
  <si>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</si>
  <si>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</si>
  <si>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</si>
  <si>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</si>
  <si>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</si>
  <si>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</si>
  <si>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</si>
  <si>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</si>
  <si>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</si>
  <si>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</si>
  <si>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</si>
  <si>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</si>
  <si>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</si>
  <si>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</si>
  <si>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</si>
  <si>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</si>
  <si>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</si>
  <si>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</si>
  <si>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</si>
  <si>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</si>
  <si>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</si>
  <si>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</si>
  <si>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</si>
  <si>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</si>
  <si>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</si>
  <si>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</si>
  <si>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</si>
  <si>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</si>
  <si>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</si>
  <si>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</si>
  <si>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</si>
  <si>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</si>
  <si>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</si>
  <si>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</si>
  <si>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</si>
  <si>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</si>
  <si>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</si>
  <si>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</si>
  <si>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</si>
  <si>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</si>
  <si>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</si>
  <si>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</si>
  <si>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</si>
  <si>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</si>
  <si>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</si>
  <si>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</si>
  <si>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</si>
  <si>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</si>
  <si>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</si>
  <si>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</si>
  <si>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</si>
  <si>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</si>
  <si>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</si>
  <si>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</si>
  <si>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</si>
  <si>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</si>
  <si>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</si>
  <si>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</si>
  <si>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</si>
  <si>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</si>
  <si>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</si>
  <si>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</si>
  <si>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</si>
  <si>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</si>
  <si>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</si>
  <si>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</si>
  <si>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</si>
  <si>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</si>
  <si>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</si>
  <si>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</si>
  <si>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</si>
  <si>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</si>
  <si>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</si>
  <si>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</si>
  <si>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</si>
  <si>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</si>
  <si>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</si>
  <si>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</si>
  <si>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</si>
  <si>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</si>
  <si>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</si>
  <si>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</si>
  <si>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</si>
  <si>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</si>
  <si>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</si>
  <si>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</si>
  <si>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</si>
  <si>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</si>
  <si>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</si>
  <si>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</si>
  <si>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</si>
  <si>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</si>
  <si>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</si>
  <si>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</si>
  <si>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</si>
  <si>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</si>
  <si>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</si>
  <si>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</si>
  <si>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</si>
  <si>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</si>
  <si>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</si>
  <si>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</si>
  <si>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</si>
  <si>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</si>
  <si>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</si>
  <si>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</si>
  <si>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</si>
  <si>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</si>
  <si>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</si>
  <si>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</si>
  <si>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</si>
  <si>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</si>
  <si>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</si>
  <si>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</si>
  <si>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</si>
  <si>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</si>
  <si>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</si>
  <si>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</si>
  <si>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</si>
  <si>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</si>
  <si>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</si>
  <si>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</si>
  <si>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</si>
  <si>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</si>
  <si>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</si>
  <si>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</si>
  <si>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</si>
  <si>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</si>
  <si>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</si>
  <si>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</si>
  <si>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</si>
  <si>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</si>
  <si>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</si>
  <si>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</si>
  <si>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</si>
  <si>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</si>
  <si>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</si>
  <si>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</si>
  <si>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</si>
  <si>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</si>
  <si>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</si>
  <si>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</si>
  <si>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</si>
  <si>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</si>
  <si>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</si>
  <si>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</si>
  <si>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</si>
  <si>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</si>
  <si>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</si>
  <si>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</si>
  <si>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</si>
  <si>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</si>
  <si>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</si>
  <si>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</si>
  <si>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</si>
  <si>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</si>
  <si>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</si>
  <si>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</si>
  <si>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</si>
  <si>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</si>
  <si>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</si>
  <si>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</si>
  <si>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</si>
  <si>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</si>
  <si>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</si>
  <si>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</si>
  <si>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</si>
  <si>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</si>
  <si>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</si>
  <si>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</si>
  <si>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</si>
  <si>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</si>
  <si>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</si>
  <si>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</si>
  <si>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</si>
  <si>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</si>
  <si>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</si>
  <si>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</si>
  <si>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</si>
  <si>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</si>
  <si>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</si>
  <si>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</si>
  <si>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</si>
  <si>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</si>
  <si>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</si>
  <si>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</si>
  <si>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</si>
  <si>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</si>
  <si>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</si>
  <si>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</si>
  <si>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</si>
  <si>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</si>
  <si>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</si>
  <si>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</si>
  <si>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</si>
  <si>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</si>
  <si>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</si>
  <si>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</si>
  <si>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</si>
  <si>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</si>
  <si>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</si>
  <si>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</si>
  <si>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</si>
  <si>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</si>
  <si>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</si>
  <si>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</si>
  <si>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</si>
  <si>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</si>
  <si>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</si>
  <si>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</si>
  <si>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</si>
  <si>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</si>
  <si>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</si>
  <si>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</si>
  <si>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</si>
  <si>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</si>
  <si>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</si>
  <si>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</si>
  <si>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</si>
  <si>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</si>
  <si>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</si>
  <si>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</si>
  <si>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</si>
  <si>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</si>
  <si>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</si>
  <si>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</si>
  <si>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</si>
  <si>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</si>
  <si>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</si>
  <si>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</si>
  <si>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</si>
  <si>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</si>
  <si>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</si>
  <si>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</si>
  <si>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</si>
  <si>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</si>
  <si>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</si>
  <si>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</si>
  <si>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</si>
  <si>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</si>
  <si>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</si>
  <si>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</si>
  <si>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</si>
  <si>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</si>
  <si>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</si>
  <si>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</si>
  <si>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</si>
  <si>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</si>
  <si>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</si>
  <si>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</si>
  <si>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</si>
  <si>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</si>
  <si>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</si>
  <si>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</si>
  <si>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</si>
  <si>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</si>
  <si>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</si>
  <si>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</si>
  <si>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</si>
  <si>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</si>
  <si>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</si>
  <si>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</si>
  <si>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</si>
  <si>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</si>
  <si>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</si>
  <si>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</si>
  <si>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</si>
  <si>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</si>
  <si>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</si>
  <si>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</si>
  <si>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</si>
  <si>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</si>
  <si>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</si>
  <si>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</si>
  <si>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</si>
  <si>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</si>
  <si>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</si>
  <si>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</si>
  <si>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</si>
  <si>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</si>
  <si>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</si>
  <si>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</si>
  <si>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</si>
  <si>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</si>
  <si>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</si>
  <si>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</si>
  <si>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</si>
  <si>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</si>
  <si>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</si>
  <si>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</si>
  <si>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</si>
  <si>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</si>
  <si>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</si>
  <si>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</si>
  <si>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</si>
  <si>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</si>
  <si>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</si>
  <si>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</si>
  <si>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</si>
  <si>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</si>
  <si>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</si>
  <si>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</si>
  <si>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</si>
  <si>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</si>
  <si>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</si>
  <si>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</si>
  <si>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</si>
  <si>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</si>
  <si>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</si>
  <si>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</si>
  <si>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</si>
  <si>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</si>
  <si>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</si>
  <si>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</si>
  <si>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</si>
  <si>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</si>
  <si>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</si>
  <si>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</si>
  <si>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</si>
  <si>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</si>
  <si>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</si>
  <si>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</si>
  <si>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</si>
  <si>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</si>
  <si>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</si>
  <si>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</si>
  <si>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</si>
  <si>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</si>
  <si>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</si>
  <si>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</si>
  <si>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</si>
  <si>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</si>
  <si>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</si>
  <si>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</si>
  <si>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</si>
  <si>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</si>
  <si>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</si>
  <si>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</si>
  <si>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</si>
  <si>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</si>
  <si>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</si>
  <si>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</si>
  <si>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</si>
  <si>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</si>
  <si>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</si>
  <si>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</si>
  <si>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</si>
  <si>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</si>
  <si>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</si>
  <si>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</si>
  <si>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</si>
  <si>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</si>
  <si>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</si>
  <si>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</si>
  <si>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</si>
  <si>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</si>
  <si>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</si>
  <si>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</si>
  <si>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</si>
  <si>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</si>
  <si>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</si>
  <si>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</si>
  <si>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</si>
  <si>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</si>
  <si>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</si>
  <si>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</si>
  <si>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</si>
  <si>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</si>
  <si>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</si>
  <si>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</si>
  <si>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</si>
  <si>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</si>
  <si>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</si>
  <si>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</si>
  <si>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</si>
  <si>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</si>
  <si>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</si>
  <si>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</si>
  <si>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</si>
  <si>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</si>
  <si>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</si>
  <si>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</si>
  <si>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</si>
  <si>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</si>
  <si>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</si>
  <si>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</si>
  <si>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</si>
  <si>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</si>
  <si>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</si>
  <si>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</si>
  <si>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</si>
  <si>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</si>
  <si>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</si>
  <si>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</si>
  <si>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</si>
  <si>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</si>
  <si>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</si>
  <si>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</si>
  <si>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</si>
  <si>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</si>
  <si>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</si>
  <si>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</si>
  <si>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</si>
  <si>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</si>
  <si>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</si>
  <si>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</si>
  <si>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</si>
  <si>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</si>
  <si>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</si>
  <si>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</si>
  <si>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</si>
  <si>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</si>
  <si>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</si>
  <si>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</si>
  <si>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</si>
  <si>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</si>
  <si>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</si>
  <si>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</si>
  <si>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</si>
  <si>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</si>
  <si>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</si>
  <si>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</si>
  <si>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</si>
  <si>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</si>
  <si>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</si>
  <si>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</si>
  <si>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</si>
  <si>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</si>
  <si>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</si>
  <si>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</si>
  <si>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</si>
  <si>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</si>
  <si>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</si>
  <si>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</si>
  <si>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</si>
  <si>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</si>
  <si>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</si>
  <si>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</si>
  <si>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</si>
  <si>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</si>
  <si>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</si>
  <si>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</si>
  <si>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</si>
  <si>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</si>
  <si>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</si>
  <si>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</si>
  <si>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</si>
  <si>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</si>
  <si>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</si>
  <si>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</si>
  <si>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</si>
  <si>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</si>
  <si>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</si>
  <si>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</si>
  <si>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</si>
  <si>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</si>
  <si>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</si>
  <si>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</si>
  <si>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</si>
  <si>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</si>
  <si>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</si>
  <si>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</si>
  <si>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</si>
  <si>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</si>
  <si>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</si>
  <si>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</si>
  <si>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</si>
  <si>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</si>
  <si>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</si>
  <si>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</si>
  <si>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</si>
  <si>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</si>
  <si>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</si>
  <si>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</si>
  <si>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</si>
  <si>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</si>
  <si>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</si>
  <si>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</si>
  <si>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</si>
  <si>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</si>
  <si>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</si>
  <si>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</si>
  <si>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</si>
  <si>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</si>
  <si>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</si>
  <si>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</si>
  <si>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</si>
  <si>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</si>
  <si>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</si>
  <si>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</si>
  <si>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</si>
  <si>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</si>
  <si>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</si>
  <si>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</si>
  <si>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</si>
  <si>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</si>
  <si>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</si>
  <si>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</si>
  <si>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</si>
  <si>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</si>
  <si>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</si>
  <si>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</si>
  <si>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</si>
  <si>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</si>
  <si>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</si>
  <si>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</si>
  <si>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</si>
  <si>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</si>
  <si>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</si>
  <si>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</si>
  <si>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</si>
  <si>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</si>
  <si>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</si>
  <si>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</si>
  <si>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</si>
  <si>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</si>
  <si>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</si>
  <si>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</si>
  <si>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</si>
  <si>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</si>
  <si>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</si>
  <si>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</si>
  <si>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</si>
  <si>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</si>
  <si>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</si>
  <si>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</si>
  <si>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</si>
  <si>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</si>
  <si>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</si>
  <si>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</si>
  <si>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</si>
  <si>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</si>
  <si>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</si>
  <si>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</si>
  <si>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</si>
  <si>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</si>
  <si>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</si>
  <si>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</si>
  <si>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</si>
  <si>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</si>
  <si>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</si>
  <si>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</si>
  <si>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</si>
  <si>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</si>
  <si>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</si>
  <si>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</si>
  <si>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</si>
  <si>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</si>
  <si>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</si>
  <si>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</si>
  <si>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</si>
  <si>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</si>
  <si>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</si>
  <si>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</si>
  <si>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</si>
  <si>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</si>
  <si>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</si>
  <si>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</si>
  <si>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</si>
  <si>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</si>
  <si>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</si>
  <si>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</si>
  <si>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</si>
  <si>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</si>
  <si>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</si>
  <si>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</si>
  <si>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</si>
  <si>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</si>
  <si>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</si>
  <si>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</si>
  <si>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</si>
  <si>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</si>
  <si>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</si>
  <si>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</si>
  <si>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</si>
  <si>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</si>
  <si>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</si>
  <si>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</si>
  <si>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</si>
  <si>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</si>
  <si>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</si>
  <si>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</si>
  <si>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</si>
  <si>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</si>
  <si>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</si>
  <si>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</si>
  <si>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</si>
  <si>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</si>
  <si>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</si>
  <si>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</si>
  <si>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</si>
  <si>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</si>
  <si>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</si>
  <si>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</si>
  <si>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</si>
  <si>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</si>
  <si>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</si>
  <si>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</si>
  <si>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</si>
  <si>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</si>
  <si>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</si>
  <si>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</si>
  <si>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</si>
  <si>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</si>
  <si>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</si>
  <si>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</si>
  <si>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</si>
  <si>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</si>
  <si>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</si>
  <si>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</si>
  <si>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</si>
  <si>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</si>
  <si>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</si>
  <si>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</si>
  <si>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</si>
  <si>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</si>
  <si>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</si>
  <si>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</si>
  <si>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</si>
  <si>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</si>
  <si>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</si>
  <si>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</si>
  <si>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</si>
  <si>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</si>
  <si>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</si>
  <si>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</si>
  <si>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</si>
  <si>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</si>
  <si>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</si>
  <si>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</si>
  <si>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</si>
  <si>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</si>
  <si>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</si>
  <si>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</si>
  <si>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</si>
  <si>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</si>
  <si>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</si>
  <si>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</si>
  <si>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</si>
  <si>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</si>
  <si>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</si>
  <si>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</si>
  <si>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</si>
  <si>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</si>
  <si>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</si>
  <si>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</si>
  <si>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</si>
  <si>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</si>
  <si>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</si>
  <si>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</si>
  <si>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</si>
  <si>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</si>
  <si>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</si>
  <si>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</si>
  <si>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</si>
  <si>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</si>
  <si>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</si>
  <si>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</si>
  <si>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</si>
  <si>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</si>
  <si>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</si>
  <si>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</si>
  <si>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</si>
  <si>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</si>
  <si>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</si>
  <si>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</si>
  <si>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</si>
  <si>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</si>
  <si>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</si>
  <si>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</si>
  <si>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</si>
  <si>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</si>
  <si>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</si>
  <si>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</si>
  <si>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</si>
  <si>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</si>
  <si>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</si>
  <si>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</si>
  <si>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</si>
  <si>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</si>
  <si>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</si>
  <si>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</si>
  <si>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</si>
  <si>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</si>
  <si>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</si>
  <si>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</si>
  <si>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</si>
  <si>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</si>
  <si>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</si>
  <si>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</si>
  <si>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</si>
  <si>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</si>
  <si>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</si>
  <si>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</si>
  <si>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</si>
  <si>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</si>
  <si>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</si>
  <si>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</si>
  <si>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</si>
  <si>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</si>
  <si>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</si>
  <si>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</si>
  <si>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</si>
  <si>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</si>
  <si>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</si>
  <si>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</si>
  <si>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</si>
  <si>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</si>
  <si>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</si>
  <si>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</si>
  <si>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</si>
  <si>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</si>
  <si>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</si>
  <si>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</si>
  <si>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</si>
  <si>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</si>
  <si>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</si>
  <si>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</si>
  <si>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</si>
  <si>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</si>
  <si>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</si>
  <si>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</si>
  <si>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</si>
  <si>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</si>
  <si>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</si>
  <si>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</si>
  <si>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</si>
  <si>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</si>
  <si>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</si>
  <si>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</si>
  <si>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</si>
  <si>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</si>
  <si>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</si>
  <si>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</si>
  <si>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</si>
  <si>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</si>
  <si>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</si>
  <si>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</si>
  <si>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</si>
  <si>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</si>
  <si>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</si>
  <si>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</si>
  <si>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</si>
  <si>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</si>
  <si>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</si>
  <si>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</si>
  <si>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</si>
  <si>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</si>
  <si>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</si>
  <si>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</si>
  <si>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</si>
  <si>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</si>
  <si>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</si>
  <si>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</si>
  <si>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</si>
  <si>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</si>
  <si>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</si>
  <si>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</si>
  <si>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</si>
  <si>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</si>
  <si>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</si>
  <si>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</si>
  <si>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</si>
  <si>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</si>
  <si>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</si>
  <si>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</si>
  <si>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</si>
  <si>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</si>
  <si>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</si>
  <si>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</si>
  <si>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</si>
  <si>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</si>
  <si>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</si>
  <si>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</si>
  <si>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</si>
  <si>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</si>
  <si>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</si>
  <si>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</si>
  <si>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</si>
  <si>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</si>
  <si>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</si>
  <si>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</si>
  <si>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</si>
  <si>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</si>
  <si>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</si>
  <si>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</si>
  <si>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</si>
  <si>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</si>
  <si>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</si>
  <si>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</si>
  <si>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</si>
  <si>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</si>
  <si>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</si>
  <si>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</si>
  <si>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</si>
  <si>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</si>
  <si>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</si>
  <si>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</si>
  <si>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</si>
  <si>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</si>
  <si>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</si>
  <si>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</si>
  <si>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</si>
  <si>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</si>
  <si>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</si>
  <si>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</si>
  <si>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</si>
  <si>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</si>
  <si>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</si>
  <si>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</si>
  <si>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</si>
  <si>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</si>
  <si>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</si>
  <si>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</si>
  <si>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</si>
  <si>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</si>
  <si>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</si>
  <si>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</si>
  <si>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</si>
  <si>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</si>
  <si>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</si>
  <si>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</si>
  <si>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</si>
  <si>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</si>
  <si>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</si>
  <si>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</si>
  <si>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</si>
  <si>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</si>
  <si>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</si>
  <si>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</si>
  <si>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</si>
  <si>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</si>
  <si>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</si>
  <si>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</si>
  <si>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</si>
  <si>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</si>
  <si>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</si>
  <si>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</si>
  <si>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</si>
  <si>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</si>
  <si>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</si>
  <si>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</si>
  <si>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</si>
  <si>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</si>
  <si>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</si>
  <si>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</si>
  <si>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</si>
  <si>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</si>
  <si>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</si>
  <si>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</si>
  <si>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</si>
  <si>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</si>
  <si>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</si>
  <si>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</si>
  <si>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</si>
  <si>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</si>
  <si>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</si>
  <si>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</si>
  <si>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</si>
  <si>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</si>
  <si>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</si>
  <si>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</si>
  <si>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</si>
  <si>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</si>
  <si>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</si>
  <si>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</si>
  <si>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</si>
  <si>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</si>
  <si>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</si>
  <si>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</si>
  <si>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</si>
  <si>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</si>
  <si>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</si>
  <si>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</si>
  <si>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</si>
  <si>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</si>
  <si>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</si>
  <si>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</si>
  <si>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</si>
  <si>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</si>
  <si>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</si>
  <si>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</si>
  <si>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</si>
  <si>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</si>
  <si>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</si>
  <si>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</si>
  <si>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</si>
  <si>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</si>
  <si>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</si>
  <si>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</si>
  <si>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</si>
  <si>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</si>
  <si>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</si>
  <si>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</si>
  <si>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</si>
  <si>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</si>
  <si>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</si>
  <si>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</si>
  <si>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</si>
  <si>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</si>
  <si>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</si>
  <si>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</si>
  <si>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</si>
  <si>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</si>
  <si>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</si>
  <si>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</si>
  <si>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</si>
  <si>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</si>
  <si>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</si>
  <si>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</si>
  <si>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</si>
  <si>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</si>
  <si>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</si>
  <si>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</si>
  <si>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</si>
  <si>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</si>
  <si>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</si>
  <si>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</si>
  <si>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</si>
  <si>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</si>
  <si>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</si>
  <si>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</si>
  <si>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</si>
  <si>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</si>
  <si>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</si>
  <si>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</si>
  <si>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</si>
  <si>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</si>
  <si>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</si>
  <si>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</si>
  <si>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</si>
  <si>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</si>
  <si>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</si>
  <si>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</si>
  <si>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</si>
  <si>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</si>
  <si>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</si>
  <si>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</si>
  <si>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</si>
  <si>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</si>
  <si>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</si>
  <si>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</si>
  <si>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</si>
  <si>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</si>
  <si>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</si>
  <si>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</si>
  <si>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</si>
  <si>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</si>
  <si>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</si>
  <si>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</si>
  <si>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</si>
  <si>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</si>
  <si>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</si>
  <si>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</si>
  <si>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</si>
  <si>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</si>
  <si>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</si>
  <si>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</si>
  <si>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</si>
  <si>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</si>
  <si>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</si>
  <si>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</si>
  <si>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</si>
  <si>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</si>
  <si>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</si>
  <si>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</si>
  <si>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</si>
  <si>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</si>
  <si>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</si>
  <si>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</si>
  <si>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</si>
  <si>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</si>
  <si>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</si>
  <si>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</si>
  <si>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</si>
  <si>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</si>
  <si>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</si>
  <si>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</si>
  <si>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</si>
  <si>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</si>
  <si>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</si>
  <si>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</si>
  <si>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</si>
  <si>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</si>
  <si>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</si>
  <si>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</si>
  <si>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</si>
  <si>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</si>
  <si>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</si>
  <si>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</si>
  <si>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</si>
  <si>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</si>
  <si>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</si>
  <si>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</si>
  <si>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</si>
  <si>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</si>
  <si>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</si>
  <si>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</si>
  <si>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</si>
  <si>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</si>
  <si>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</si>
  <si>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</si>
  <si>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</si>
  <si>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</si>
  <si>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</si>
  <si>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</si>
  <si>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</si>
  <si>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</si>
  <si>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</si>
  <si>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</si>
  <si>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</si>
  <si>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</si>
  <si>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</si>
  <si>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</si>
  <si>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</si>
  <si>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</si>
  <si>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</si>
  <si>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</si>
  <si>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</si>
  <si>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</si>
  <si>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</si>
  <si>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</si>
  <si>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</si>
  <si>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</si>
  <si>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</si>
  <si>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</si>
  <si>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</si>
  <si>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</si>
  <si>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</si>
  <si>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</si>
  <si>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</si>
  <si>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</si>
  <si>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</si>
  <si>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</si>
  <si>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</si>
  <si>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</si>
  <si>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</si>
  <si>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</si>
  <si>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</si>
  <si>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</si>
  <si>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</si>
  <si>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</si>
  <si>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</si>
  <si>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</si>
  <si>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</si>
  <si>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</si>
  <si>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</si>
  <si>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</si>
  <si>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</si>
  <si>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</si>
  <si>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</si>
  <si>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</si>
  <si>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</si>
  <si>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</si>
  <si>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</si>
  <si>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</si>
  <si>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</si>
  <si>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</si>
  <si>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</si>
  <si>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</si>
  <si>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</si>
  <si>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</si>
  <si>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</si>
  <si>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</si>
  <si>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</si>
  <si>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</si>
  <si>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</si>
  <si>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</si>
  <si>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</si>
  <si>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</si>
  <si>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</si>
  <si>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</si>
  <si>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</si>
  <si>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</si>
  <si>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</si>
  <si>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</si>
  <si>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</si>
  <si>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</si>
  <si>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</si>
  <si>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</si>
  <si>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</si>
  <si>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</si>
  <si>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</si>
  <si>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</si>
  <si>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</si>
  <si>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</si>
  <si>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</si>
  <si>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</si>
  <si>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</si>
  <si>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</si>
  <si>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</si>
  <si>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</si>
  <si>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</si>
  <si>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</si>
  <si>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</si>
  <si>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</si>
  <si>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</si>
  <si>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</si>
  <si>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</si>
  <si>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</si>
  <si>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</si>
  <si>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</si>
  <si>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</si>
  <si>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</si>
  <si>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</si>
  <si>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</si>
  <si>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</si>
  <si>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</si>
  <si>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</si>
  <si>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</si>
  <si>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</si>
  <si>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</si>
  <si>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</si>
  <si>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</si>
  <si>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</si>
  <si>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</si>
  <si>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</si>
  <si>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</si>
  <si>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</si>
  <si>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</si>
  <si>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</si>
  <si>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</si>
  <si>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</si>
  <si>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</si>
  <si>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</si>
  <si>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</si>
  <si>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</si>
  <si>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</si>
  <si>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</si>
  <si>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</si>
  <si>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</si>
  <si>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</si>
  <si>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</si>
  <si>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</si>
  <si>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</si>
  <si>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</si>
  <si>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</si>
  <si>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</si>
  <si>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</si>
  <si>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</si>
  <si>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</si>
  <si>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</si>
  <si>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</si>
  <si>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</si>
  <si>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</si>
  <si>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</si>
  <si>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</si>
  <si>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</si>
  <si>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</si>
  <si>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</si>
  <si>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</si>
  <si>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</si>
  <si>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</si>
  <si>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</si>
  <si>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</si>
  <si>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</si>
  <si>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</si>
  <si>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</si>
  <si>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</si>
  <si>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</si>
  <si>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</si>
  <si>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</si>
  <si>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</si>
  <si>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</si>
  <si>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</si>
  <si>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</si>
  <si>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</si>
  <si>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</si>
  <si>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</si>
  <si>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</si>
  <si>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</si>
  <si>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</si>
  <si>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</si>
  <si>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</si>
  <si>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</si>
  <si>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</si>
  <si>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</si>
  <si>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</si>
  <si>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</si>
  <si>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</si>
  <si>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</si>
  <si>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</si>
  <si>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June 2021</t>
  </si>
  <si>
    <t>Thursday June 3,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</si>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</sst>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2" t="s">
        <v>1402</v>
      </c>
      <c r="E1" s="723"/>
      <c r="F1" s="723"/>
      <c r="G1" s="260"/>
      <c r="H1" s="260"/>
      <c r="I1" s="260"/>
      <c r="J1" s="260"/>
      <c r="K1" s="260"/>
      <c r="L1" s="260"/>
      <c r="M1" s="260"/>
      <c r="N1" s="260"/>
      <c r="O1" s="260"/>
      <c r="P1" s="260"/>
    </row>
    <row r="2" spans="1:74" x14ac:dyDescent="0.25">
      <c r="A2" s="719" t="s">
        <v>1372</v>
      </c>
      <c r="D2" s="724" t="s">
        <v>1403</v>
      </c>
      <c r="E2" s="725"/>
      <c r="F2" s="725"/>
      <c r="G2" s="721" t="str">
        <f>"EIA completed modeling and analysis for this report on "&amp;Dates!D2&amp;"."</f>
        <v>EIA completed modeling and analysis for this report on Thursday June 3,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1033</v>
      </c>
      <c r="D5" s="257">
        <f>+D3*100+1</f>
        <v>201701</v>
      </c>
    </row>
    <row r="7" spans="1:74" x14ac:dyDescent="0.25">
      <c r="A7" t="s">
        <v>1035</v>
      </c>
      <c r="D7" s="655">
        <f>IF(MONTH(D1)&gt;1,100*YEAR(D1)+MONTH(D1)-1,100*(YEAR(D1)-1)+12)</f>
        <v>202105</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N5" activePane="bottomRight" state="frozen"/>
      <selection activeCell="BF63" sqref="BF63"/>
      <selection pane="topRight" activeCell="BF63" sqref="BF63"/>
      <selection pane="bottomLeft" activeCell="BF63" sqref="BF63"/>
      <selection pane="bottomRight" activeCell="BE14" sqref="BE14"/>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5" customWidth="1"/>
    <col min="59" max="59" width="6.5546875" style="365" customWidth="1"/>
    <col min="60" max="60" width="6.5546875" style="681"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41"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2.0346129999999998</v>
      </c>
      <c r="AZ7" s="208">
        <v>1.556071</v>
      </c>
      <c r="BA7" s="208">
        <v>1.980129</v>
      </c>
      <c r="BB7" s="208">
        <v>2.1224695766999999</v>
      </c>
      <c r="BC7" s="208">
        <v>2.213718219</v>
      </c>
      <c r="BD7" s="324">
        <v>2.1415030000000002</v>
      </c>
      <c r="BE7" s="324">
        <v>2.1401180000000002</v>
      </c>
      <c r="BF7" s="324">
        <v>2.0894680000000001</v>
      </c>
      <c r="BG7" s="324">
        <v>2.1357689999999998</v>
      </c>
      <c r="BH7" s="324">
        <v>2.2059730000000002</v>
      </c>
      <c r="BI7" s="324">
        <v>2.2163330000000001</v>
      </c>
      <c r="BJ7" s="324">
        <v>2.316611</v>
      </c>
      <c r="BK7" s="324">
        <v>2.3132700000000002</v>
      </c>
      <c r="BL7" s="324">
        <v>2.3672390000000001</v>
      </c>
      <c r="BM7" s="324">
        <v>2.4183539999999999</v>
      </c>
      <c r="BN7" s="324">
        <v>2.4405389999999998</v>
      </c>
      <c r="BO7" s="324">
        <v>2.4848490000000001</v>
      </c>
      <c r="BP7" s="324">
        <v>2.4987050000000002</v>
      </c>
      <c r="BQ7" s="324">
        <v>2.4808119999999998</v>
      </c>
      <c r="BR7" s="324">
        <v>2.5419849999999999</v>
      </c>
      <c r="BS7" s="324">
        <v>2.5390269999999999</v>
      </c>
      <c r="BT7" s="324">
        <v>2.6060669999999999</v>
      </c>
      <c r="BU7" s="324">
        <v>2.6367180000000001</v>
      </c>
      <c r="BV7" s="324">
        <v>2.5575800000000002</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1.7071609999999999</v>
      </c>
      <c r="AZ8" s="208">
        <v>1.4313929999999999</v>
      </c>
      <c r="BA8" s="208">
        <v>1.6931290000000001</v>
      </c>
      <c r="BB8" s="208">
        <v>1.6773414667</v>
      </c>
      <c r="BC8" s="208">
        <v>1.6976095231999999</v>
      </c>
      <c r="BD8" s="324">
        <v>1.684312</v>
      </c>
      <c r="BE8" s="324">
        <v>1.6797010000000001</v>
      </c>
      <c r="BF8" s="324">
        <v>1.696885</v>
      </c>
      <c r="BG8" s="324">
        <v>1.710547</v>
      </c>
      <c r="BH8" s="324">
        <v>1.7182770000000001</v>
      </c>
      <c r="BI8" s="324">
        <v>1.7121740000000001</v>
      </c>
      <c r="BJ8" s="324">
        <v>1.709441</v>
      </c>
      <c r="BK8" s="324">
        <v>1.657945</v>
      </c>
      <c r="BL8" s="324">
        <v>1.6697649999999999</v>
      </c>
      <c r="BM8" s="324">
        <v>1.6943680000000001</v>
      </c>
      <c r="BN8" s="324">
        <v>1.712861</v>
      </c>
      <c r="BO8" s="324">
        <v>1.724936</v>
      </c>
      <c r="BP8" s="324">
        <v>1.717525</v>
      </c>
      <c r="BQ8" s="324">
        <v>1.7199469999999999</v>
      </c>
      <c r="BR8" s="324">
        <v>1.737941</v>
      </c>
      <c r="BS8" s="324">
        <v>1.743916</v>
      </c>
      <c r="BT8" s="324">
        <v>1.7447440000000001</v>
      </c>
      <c r="BU8" s="324">
        <v>1.7371179999999999</v>
      </c>
      <c r="BV8" s="324">
        <v>1.7309030000000001</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0.89267799999999997</v>
      </c>
      <c r="AZ9" s="208">
        <v>0.75721499999999997</v>
      </c>
      <c r="BA9" s="208">
        <v>0.88803299999999996</v>
      </c>
      <c r="BB9" s="208">
        <v>0.88719163571000004</v>
      </c>
      <c r="BC9" s="208">
        <v>0.88469211927000002</v>
      </c>
      <c r="BD9" s="324">
        <v>0.88970320000000003</v>
      </c>
      <c r="BE9" s="324">
        <v>0.8965322</v>
      </c>
      <c r="BF9" s="324">
        <v>0.90703780000000001</v>
      </c>
      <c r="BG9" s="324">
        <v>0.91667419999999999</v>
      </c>
      <c r="BH9" s="324">
        <v>0.91724640000000002</v>
      </c>
      <c r="BI9" s="324">
        <v>0.91218140000000003</v>
      </c>
      <c r="BJ9" s="324">
        <v>0.90675079999999997</v>
      </c>
      <c r="BK9" s="324">
        <v>0.87936029999999998</v>
      </c>
      <c r="BL9" s="324">
        <v>0.88305789999999995</v>
      </c>
      <c r="BM9" s="324">
        <v>0.89928629999999998</v>
      </c>
      <c r="BN9" s="324">
        <v>0.91230900000000004</v>
      </c>
      <c r="BO9" s="324">
        <v>0.9171089</v>
      </c>
      <c r="BP9" s="324">
        <v>0.91644150000000002</v>
      </c>
      <c r="BQ9" s="324">
        <v>0.91681539999999995</v>
      </c>
      <c r="BR9" s="324">
        <v>0.92772880000000002</v>
      </c>
      <c r="BS9" s="324">
        <v>0.93349130000000002</v>
      </c>
      <c r="BT9" s="324">
        <v>0.93058479999999999</v>
      </c>
      <c r="BU9" s="324">
        <v>0.92475240000000003</v>
      </c>
      <c r="BV9" s="324">
        <v>0.91756729999999997</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0.55364500000000005</v>
      </c>
      <c r="AZ10" s="208">
        <v>0.47021400000000002</v>
      </c>
      <c r="BA10" s="208">
        <v>0.55451600000000001</v>
      </c>
      <c r="BB10" s="208">
        <v>0.56674528332999996</v>
      </c>
      <c r="BC10" s="208">
        <v>0.57743578065000001</v>
      </c>
      <c r="BD10" s="324">
        <v>0.60225019999999996</v>
      </c>
      <c r="BE10" s="324">
        <v>0.6105988</v>
      </c>
      <c r="BF10" s="324">
        <v>0.61179919999999999</v>
      </c>
      <c r="BG10" s="324">
        <v>0.61556449999999996</v>
      </c>
      <c r="BH10" s="324">
        <v>0.60231040000000002</v>
      </c>
      <c r="BI10" s="324">
        <v>0.58467599999999997</v>
      </c>
      <c r="BJ10" s="324">
        <v>0.56820289999999996</v>
      </c>
      <c r="BK10" s="324">
        <v>0.54584520000000003</v>
      </c>
      <c r="BL10" s="324">
        <v>0.54946950000000006</v>
      </c>
      <c r="BM10" s="324">
        <v>0.56785660000000004</v>
      </c>
      <c r="BN10" s="324">
        <v>0.5795498</v>
      </c>
      <c r="BO10" s="324">
        <v>0.59607169999999998</v>
      </c>
      <c r="BP10" s="324">
        <v>0.61010010000000003</v>
      </c>
      <c r="BQ10" s="324">
        <v>0.62021130000000002</v>
      </c>
      <c r="BR10" s="324">
        <v>0.62162870000000003</v>
      </c>
      <c r="BS10" s="324">
        <v>0.62375000000000003</v>
      </c>
      <c r="BT10" s="324">
        <v>0.60890750000000005</v>
      </c>
      <c r="BU10" s="324">
        <v>0.59082539999999995</v>
      </c>
      <c r="BV10" s="324">
        <v>0.57338509999999998</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5.1931900000000003E-3</v>
      </c>
      <c r="BC12" s="208">
        <v>5.31621E-3</v>
      </c>
      <c r="BD12" s="324">
        <v>3.7678199999999998E-3</v>
      </c>
      <c r="BE12" s="324">
        <v>4.8387899999999999E-3</v>
      </c>
      <c r="BF12" s="324">
        <v>5.9533299999999997E-3</v>
      </c>
      <c r="BG12" s="324">
        <v>4.66921E-3</v>
      </c>
      <c r="BH12" s="324">
        <v>4.9557500000000001E-3</v>
      </c>
      <c r="BI12" s="324">
        <v>5.0275600000000004E-3</v>
      </c>
      <c r="BJ12" s="324">
        <v>4.9793099999999998E-3</v>
      </c>
      <c r="BK12" s="324">
        <v>4.6430899999999999E-3</v>
      </c>
      <c r="BL12" s="324">
        <v>4.5511600000000003E-3</v>
      </c>
      <c r="BM12" s="324">
        <v>5.2890799999999998E-3</v>
      </c>
      <c r="BN12" s="324">
        <v>5.8537800000000003E-3</v>
      </c>
      <c r="BO12" s="324">
        <v>6.00791E-3</v>
      </c>
      <c r="BP12" s="324">
        <v>4.5291899999999998E-3</v>
      </c>
      <c r="BQ12" s="324">
        <v>5.3635699999999998E-3</v>
      </c>
      <c r="BR12" s="324">
        <v>6.6963400000000003E-3</v>
      </c>
      <c r="BS12" s="324">
        <v>5.4299400000000003E-3</v>
      </c>
      <c r="BT12" s="324">
        <v>5.7059800000000003E-3</v>
      </c>
      <c r="BU12" s="324">
        <v>5.5476400000000004E-3</v>
      </c>
      <c r="BV12" s="324">
        <v>5.4637799999999997E-3</v>
      </c>
    </row>
    <row r="13" spans="1:74" x14ac:dyDescent="0.2">
      <c r="A13" s="565" t="s">
        <v>1098</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0.28665689999999999</v>
      </c>
      <c r="BC13" s="208">
        <v>0.2747676</v>
      </c>
      <c r="BD13" s="324">
        <v>0.32121690000000003</v>
      </c>
      <c r="BE13" s="324">
        <v>0.31596999999999997</v>
      </c>
      <c r="BF13" s="324">
        <v>0.31024010000000002</v>
      </c>
      <c r="BG13" s="324">
        <v>0.3034442</v>
      </c>
      <c r="BH13" s="324">
        <v>0.2864351</v>
      </c>
      <c r="BI13" s="324">
        <v>0.31165900000000002</v>
      </c>
      <c r="BJ13" s="324">
        <v>0.32102969999999997</v>
      </c>
      <c r="BK13" s="324">
        <v>0.30286099999999999</v>
      </c>
      <c r="BL13" s="324">
        <v>0.29676540000000001</v>
      </c>
      <c r="BM13" s="324">
        <v>0.3092027</v>
      </c>
      <c r="BN13" s="324">
        <v>0.29747649999999998</v>
      </c>
      <c r="BO13" s="324">
        <v>0.28903299999999998</v>
      </c>
      <c r="BP13" s="324">
        <v>0.3314008</v>
      </c>
      <c r="BQ13" s="324">
        <v>0.32503359999999998</v>
      </c>
      <c r="BR13" s="324">
        <v>0.32051980000000002</v>
      </c>
      <c r="BS13" s="324">
        <v>0.31231779999999998</v>
      </c>
      <c r="BT13" s="324">
        <v>0.29536990000000002</v>
      </c>
      <c r="BU13" s="324">
        <v>0.31821519999999998</v>
      </c>
      <c r="BV13" s="324">
        <v>0.32803850000000001</v>
      </c>
    </row>
    <row r="14" spans="1:74" x14ac:dyDescent="0.2">
      <c r="A14" s="565" t="s">
        <v>1099</v>
      </c>
      <c r="B14" s="566" t="s">
        <v>1100</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0.28016829999999998</v>
      </c>
      <c r="BC14" s="208">
        <v>0.28395589999999998</v>
      </c>
      <c r="BD14" s="324">
        <v>0.28959819999999997</v>
      </c>
      <c r="BE14" s="324">
        <v>0.28783259999999999</v>
      </c>
      <c r="BF14" s="324">
        <v>0.2800687</v>
      </c>
      <c r="BG14" s="324">
        <v>0.27115790000000001</v>
      </c>
      <c r="BH14" s="324">
        <v>0.2688585</v>
      </c>
      <c r="BI14" s="324">
        <v>0.27772950000000002</v>
      </c>
      <c r="BJ14" s="324">
        <v>0.29797069999999998</v>
      </c>
      <c r="BK14" s="324">
        <v>0.28225709999999998</v>
      </c>
      <c r="BL14" s="324">
        <v>0.2731942</v>
      </c>
      <c r="BM14" s="324">
        <v>0.27731860000000003</v>
      </c>
      <c r="BN14" s="324">
        <v>0.2827518</v>
      </c>
      <c r="BO14" s="324">
        <v>0.28762290000000001</v>
      </c>
      <c r="BP14" s="324">
        <v>0.28780879999999998</v>
      </c>
      <c r="BQ14" s="324">
        <v>0.28699059999999998</v>
      </c>
      <c r="BR14" s="324">
        <v>0.2842906</v>
      </c>
      <c r="BS14" s="324">
        <v>0.2747966</v>
      </c>
      <c r="BT14" s="324">
        <v>0.27300410000000003</v>
      </c>
      <c r="BU14" s="324">
        <v>0.27931139999999999</v>
      </c>
      <c r="BV14" s="324">
        <v>0.30049550000000003</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-0.192968</v>
      </c>
      <c r="AZ15" s="208">
        <v>-0.12385699999999999</v>
      </c>
      <c r="BA15" s="208">
        <v>5.1999999999999998E-2</v>
      </c>
      <c r="BB15" s="208">
        <v>0.19138869999999999</v>
      </c>
      <c r="BC15" s="208">
        <v>0.2561911</v>
      </c>
      <c r="BD15" s="324">
        <v>0.27684989999999998</v>
      </c>
      <c r="BE15" s="324">
        <v>0.27305600000000002</v>
      </c>
      <c r="BF15" s="324">
        <v>0.25486950000000003</v>
      </c>
      <c r="BG15" s="324">
        <v>5.6112700000000001E-2</v>
      </c>
      <c r="BH15" s="324">
        <v>-8.60876E-2</v>
      </c>
      <c r="BI15" s="324">
        <v>-0.23689959999999999</v>
      </c>
      <c r="BJ15" s="324">
        <v>-0.2430638</v>
      </c>
      <c r="BK15" s="324">
        <v>-0.20160349999999999</v>
      </c>
      <c r="BL15" s="324">
        <v>-0.12566830000000001</v>
      </c>
      <c r="BM15" s="324">
        <v>8.0296300000000001E-2</v>
      </c>
      <c r="BN15" s="324">
        <v>0.23462769999999999</v>
      </c>
      <c r="BO15" s="324">
        <v>0.27850069999999999</v>
      </c>
      <c r="BP15" s="324">
        <v>0.27428029999999998</v>
      </c>
      <c r="BQ15" s="324">
        <v>0.27129769999999997</v>
      </c>
      <c r="BR15" s="324">
        <v>0.2486593</v>
      </c>
      <c r="BS15" s="324">
        <v>4.8866300000000001E-2</v>
      </c>
      <c r="BT15" s="324">
        <v>-9.4619200000000001E-2</v>
      </c>
      <c r="BU15" s="324">
        <v>-0.2414801</v>
      </c>
      <c r="BV15" s="324">
        <v>-0.24862110000000001</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-1.9290000000000002E-2</v>
      </c>
      <c r="AZ17" s="208">
        <v>-1.8036E-2</v>
      </c>
      <c r="BA17" s="208">
        <v>-2.0580999999999999E-2</v>
      </c>
      <c r="BB17" s="208">
        <v>-1.8733400000000001E-2</v>
      </c>
      <c r="BC17" s="208">
        <v>-1.9382300000000002E-2</v>
      </c>
      <c r="BD17" s="324">
        <v>-1.9643799999999999E-2</v>
      </c>
      <c r="BE17" s="324">
        <v>-2.0013199999999998E-2</v>
      </c>
      <c r="BF17" s="324">
        <v>-2.0181899999999999E-2</v>
      </c>
      <c r="BG17" s="324">
        <v>-1.9369299999999999E-2</v>
      </c>
      <c r="BH17" s="324">
        <v>-1.91857E-2</v>
      </c>
      <c r="BI17" s="324">
        <v>-1.9884800000000001E-2</v>
      </c>
      <c r="BJ17" s="324">
        <v>-1.9510400000000001E-2</v>
      </c>
      <c r="BK17" s="324">
        <v>-1.9592499999999999E-2</v>
      </c>
      <c r="BL17" s="324">
        <v>-1.9171000000000001E-2</v>
      </c>
      <c r="BM17" s="324">
        <v>-1.9409699999999998E-2</v>
      </c>
      <c r="BN17" s="324">
        <v>-1.9506200000000001E-2</v>
      </c>
      <c r="BO17" s="324">
        <v>-1.99959E-2</v>
      </c>
      <c r="BP17" s="324">
        <v>-2.01829E-2</v>
      </c>
      <c r="BQ17" s="324">
        <v>-1.9827899999999999E-2</v>
      </c>
      <c r="BR17" s="324">
        <v>-2.01467E-2</v>
      </c>
      <c r="BS17" s="324">
        <v>-1.9805300000000001E-2</v>
      </c>
      <c r="BT17" s="324">
        <v>-1.9706000000000001E-2</v>
      </c>
      <c r="BU17" s="324">
        <v>-2.0310499999999999E-2</v>
      </c>
      <c r="BV17" s="324">
        <v>-2.01018E-2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-0.34467599999999998</v>
      </c>
      <c r="AZ20" s="208">
        <v>-0.32552799999999998</v>
      </c>
      <c r="BA20" s="208">
        <v>-0.37209199999999998</v>
      </c>
      <c r="BB20" s="208">
        <v>-0.30722500000000003</v>
      </c>
      <c r="BC20" s="208">
        <v>-0.45214529999999997</v>
      </c>
      <c r="BD20" s="324">
        <v>-0.41433419999999999</v>
      </c>
      <c r="BE20" s="324">
        <v>-0.35471900000000001</v>
      </c>
      <c r="BF20" s="324">
        <v>-0.38370710000000002</v>
      </c>
      <c r="BG20" s="324">
        <v>-0.38829839999999999</v>
      </c>
      <c r="BH20" s="324">
        <v>-0.38362649999999998</v>
      </c>
      <c r="BI20" s="324">
        <v>-0.34406589999999998</v>
      </c>
      <c r="BJ20" s="324">
        <v>-0.41001169999999998</v>
      </c>
      <c r="BK20" s="324">
        <v>-0.42978549999999999</v>
      </c>
      <c r="BL20" s="324">
        <v>-0.42338779999999998</v>
      </c>
      <c r="BM20" s="324">
        <v>-0.42578129999999997</v>
      </c>
      <c r="BN20" s="324">
        <v>-0.43230560000000001</v>
      </c>
      <c r="BO20" s="324">
        <v>-0.45728439999999998</v>
      </c>
      <c r="BP20" s="324">
        <v>-0.45061259999999997</v>
      </c>
      <c r="BQ20" s="324">
        <v>-0.43801820000000002</v>
      </c>
      <c r="BR20" s="324">
        <v>-0.46727570000000002</v>
      </c>
      <c r="BS20" s="324">
        <v>-0.44740580000000002</v>
      </c>
      <c r="BT20" s="324">
        <v>-0.46249020000000002</v>
      </c>
      <c r="BU20" s="324">
        <v>-0.46280060000000001</v>
      </c>
      <c r="BV20" s="324">
        <v>-0.46883360000000002</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-1.285628</v>
      </c>
      <c r="AZ21" s="208">
        <v>-1.0240929999999999</v>
      </c>
      <c r="BA21" s="208">
        <v>-1.0007200000000001</v>
      </c>
      <c r="BB21" s="208">
        <v>-1.1193333333</v>
      </c>
      <c r="BC21" s="208">
        <v>-1.0849904516</v>
      </c>
      <c r="BD21" s="324">
        <v>-1.2336510000000001</v>
      </c>
      <c r="BE21" s="324">
        <v>-1.2560720000000001</v>
      </c>
      <c r="BF21" s="324">
        <v>-1.227719</v>
      </c>
      <c r="BG21" s="324">
        <v>-1.121837</v>
      </c>
      <c r="BH21" s="324">
        <v>-1.088136</v>
      </c>
      <c r="BI21" s="324">
        <v>-1.049876</v>
      </c>
      <c r="BJ21" s="324">
        <v>-1.0958270000000001</v>
      </c>
      <c r="BK21" s="324">
        <v>-1.026351</v>
      </c>
      <c r="BL21" s="324">
        <v>-1.105227</v>
      </c>
      <c r="BM21" s="324">
        <v>-1.1039890000000001</v>
      </c>
      <c r="BN21" s="324">
        <v>-1.168102</v>
      </c>
      <c r="BO21" s="324">
        <v>-1.237107</v>
      </c>
      <c r="BP21" s="324">
        <v>-1.2569049999999999</v>
      </c>
      <c r="BQ21" s="324">
        <v>-1.2731319999999999</v>
      </c>
      <c r="BR21" s="324">
        <v>-1.22783</v>
      </c>
      <c r="BS21" s="324">
        <v>-1.2332080000000001</v>
      </c>
      <c r="BT21" s="324">
        <v>-1.1719280000000001</v>
      </c>
      <c r="BU21" s="324">
        <v>-1.1320079999999999</v>
      </c>
      <c r="BV21" s="324">
        <v>-1.1865030000000001</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-0.33245400000000003</v>
      </c>
      <c r="AZ22" s="208">
        <v>-0.31146000000000001</v>
      </c>
      <c r="BA22" s="208">
        <v>-0.39510200000000001</v>
      </c>
      <c r="BB22" s="208">
        <v>-0.42671120000000001</v>
      </c>
      <c r="BC22" s="208">
        <v>-0.3657281</v>
      </c>
      <c r="BD22" s="324">
        <v>-0.3844747</v>
      </c>
      <c r="BE22" s="324">
        <v>-0.38541710000000001</v>
      </c>
      <c r="BF22" s="324">
        <v>-0.40334710000000001</v>
      </c>
      <c r="BG22" s="324">
        <v>-0.41001080000000001</v>
      </c>
      <c r="BH22" s="324">
        <v>-0.37309769999999998</v>
      </c>
      <c r="BI22" s="324">
        <v>-0.35021920000000001</v>
      </c>
      <c r="BJ22" s="324">
        <v>-0.33716020000000002</v>
      </c>
      <c r="BK22" s="324">
        <v>-0.33779809999999999</v>
      </c>
      <c r="BL22" s="324">
        <v>-0.32270700000000002</v>
      </c>
      <c r="BM22" s="324">
        <v>-0.38514860000000001</v>
      </c>
      <c r="BN22" s="324">
        <v>-0.40024759999999998</v>
      </c>
      <c r="BO22" s="324">
        <v>-0.39818609999999999</v>
      </c>
      <c r="BP22" s="324">
        <v>-0.39862320000000001</v>
      </c>
      <c r="BQ22" s="324">
        <v>-0.39478550000000001</v>
      </c>
      <c r="BR22" s="324">
        <v>-0.3969647</v>
      </c>
      <c r="BS22" s="324">
        <v>-0.3975706</v>
      </c>
      <c r="BT22" s="324">
        <v>-0.3534523</v>
      </c>
      <c r="BU22" s="324">
        <v>-0.34386290000000003</v>
      </c>
      <c r="BV22" s="324">
        <v>-0.32552730000000002</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-0.18283199999999999</v>
      </c>
      <c r="AZ23" s="208">
        <v>-0.27188800000000002</v>
      </c>
      <c r="BA23" s="208">
        <v>-0.21704399999999999</v>
      </c>
      <c r="BB23" s="208">
        <v>-0.18470149999999999</v>
      </c>
      <c r="BC23" s="208">
        <v>-0.19041540000000001</v>
      </c>
      <c r="BD23" s="324">
        <v>-0.19658600000000001</v>
      </c>
      <c r="BE23" s="324">
        <v>-0.20694779999999999</v>
      </c>
      <c r="BF23" s="324">
        <v>-0.1996802</v>
      </c>
      <c r="BG23" s="324">
        <v>-0.1985527</v>
      </c>
      <c r="BH23" s="324">
        <v>-0.18195739999999999</v>
      </c>
      <c r="BI23" s="324">
        <v>-0.18259320000000001</v>
      </c>
      <c r="BJ23" s="324">
        <v>-0.17880689999999999</v>
      </c>
      <c r="BK23" s="324">
        <v>-0.1839605</v>
      </c>
      <c r="BL23" s="324">
        <v>-0.2045101</v>
      </c>
      <c r="BM23" s="324">
        <v>-0.17312</v>
      </c>
      <c r="BN23" s="324">
        <v>-0.1667785</v>
      </c>
      <c r="BO23" s="324">
        <v>-0.16860600000000001</v>
      </c>
      <c r="BP23" s="324">
        <v>-0.167653</v>
      </c>
      <c r="BQ23" s="324">
        <v>-0.17889340000000001</v>
      </c>
      <c r="BR23" s="324">
        <v>-0.17513500000000001</v>
      </c>
      <c r="BS23" s="324">
        <v>-0.17816670000000001</v>
      </c>
      <c r="BT23" s="324">
        <v>-0.16177530000000001</v>
      </c>
      <c r="BU23" s="324">
        <v>-0.15703439999999999</v>
      </c>
      <c r="BV23" s="324">
        <v>-0.14987120000000001</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0.45383800000000002</v>
      </c>
      <c r="AZ26" s="208">
        <v>0.36521500000000001</v>
      </c>
      <c r="BA26" s="208">
        <v>0.34628999999999999</v>
      </c>
      <c r="BB26" s="208">
        <v>0.31044729999999998</v>
      </c>
      <c r="BC26" s="208">
        <v>0.27460570000000001</v>
      </c>
      <c r="BD26" s="324">
        <v>0.2755146</v>
      </c>
      <c r="BE26" s="324">
        <v>0.27091690000000002</v>
      </c>
      <c r="BF26" s="324">
        <v>0.28150160000000002</v>
      </c>
      <c r="BG26" s="324">
        <v>0.382295</v>
      </c>
      <c r="BH26" s="324">
        <v>0.43356289999999997</v>
      </c>
      <c r="BI26" s="324">
        <v>0.51855439999999997</v>
      </c>
      <c r="BJ26" s="324">
        <v>0.51098140000000003</v>
      </c>
      <c r="BK26" s="324">
        <v>0.4358107</v>
      </c>
      <c r="BL26" s="324">
        <v>0.40386539999999999</v>
      </c>
      <c r="BM26" s="324">
        <v>0.33193339999999999</v>
      </c>
      <c r="BN26" s="324">
        <v>0.30094169999999998</v>
      </c>
      <c r="BO26" s="324">
        <v>0.28300009999999998</v>
      </c>
      <c r="BP26" s="324">
        <v>0.2835319</v>
      </c>
      <c r="BQ26" s="324">
        <v>0.27640300000000001</v>
      </c>
      <c r="BR26" s="324">
        <v>0.30087760000000002</v>
      </c>
      <c r="BS26" s="324">
        <v>0.40490429999999999</v>
      </c>
      <c r="BT26" s="324">
        <v>0.46018199999999998</v>
      </c>
      <c r="BU26" s="324">
        <v>0.53284589999999998</v>
      </c>
      <c r="BV26" s="324">
        <v>0.52832049999999997</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0.15308099999999999</v>
      </c>
      <c r="BC27" s="208">
        <v>0.1655143</v>
      </c>
      <c r="BD27" s="324">
        <v>0.16744290000000001</v>
      </c>
      <c r="BE27" s="324">
        <v>0.1590551</v>
      </c>
      <c r="BF27" s="324">
        <v>0.1707921</v>
      </c>
      <c r="BG27" s="324">
        <v>0.18068619999999999</v>
      </c>
      <c r="BH27" s="324">
        <v>0.1768777</v>
      </c>
      <c r="BI27" s="324">
        <v>0.1558783</v>
      </c>
      <c r="BJ27" s="324">
        <v>0.1521682</v>
      </c>
      <c r="BK27" s="324">
        <v>0.14950450000000001</v>
      </c>
      <c r="BL27" s="324">
        <v>0.16435440000000001</v>
      </c>
      <c r="BM27" s="324">
        <v>0.18166689999999999</v>
      </c>
      <c r="BN27" s="324">
        <v>0.17558009999999999</v>
      </c>
      <c r="BO27" s="324">
        <v>0.18307870000000001</v>
      </c>
      <c r="BP27" s="324">
        <v>0.1829469</v>
      </c>
      <c r="BQ27" s="324">
        <v>0.1749491</v>
      </c>
      <c r="BR27" s="324">
        <v>0.18310989999999999</v>
      </c>
      <c r="BS27" s="324">
        <v>0.19527340000000001</v>
      </c>
      <c r="BT27" s="324">
        <v>0.1916301</v>
      </c>
      <c r="BU27" s="324">
        <v>0.1787456</v>
      </c>
      <c r="BV27" s="324">
        <v>0.17765159999999999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1.8654850000000001</v>
      </c>
      <c r="AZ30" s="208">
        <v>1.210901</v>
      </c>
      <c r="BA30" s="208">
        <v>1.5066489999999999</v>
      </c>
      <c r="BB30" s="208">
        <v>1.813628</v>
      </c>
      <c r="BC30" s="208">
        <v>1.8448929999999999</v>
      </c>
      <c r="BD30" s="324">
        <v>1.8234889999999999</v>
      </c>
      <c r="BE30" s="324">
        <v>1.795075</v>
      </c>
      <c r="BF30" s="324">
        <v>1.7283569999999999</v>
      </c>
      <c r="BG30" s="324">
        <v>1.6741839999999999</v>
      </c>
      <c r="BH30" s="324">
        <v>1.7772950000000001</v>
      </c>
      <c r="BI30" s="324">
        <v>1.879651</v>
      </c>
      <c r="BJ30" s="324">
        <v>2.0301809999999998</v>
      </c>
      <c r="BK30" s="324">
        <v>2.0115440000000002</v>
      </c>
      <c r="BL30" s="324">
        <v>2.0149119999999998</v>
      </c>
      <c r="BM30" s="324">
        <v>2.0219299999999998</v>
      </c>
      <c r="BN30" s="324">
        <v>1.9755910000000001</v>
      </c>
      <c r="BO30" s="324">
        <v>2.0612680000000001</v>
      </c>
      <c r="BP30" s="324">
        <v>2.049461</v>
      </c>
      <c r="BQ30" s="324">
        <v>2.0912519999999999</v>
      </c>
      <c r="BR30" s="324">
        <v>2.0547390000000001</v>
      </c>
      <c r="BS30" s="324">
        <v>2.0778910000000002</v>
      </c>
      <c r="BT30" s="324">
        <v>2.0894159999999999</v>
      </c>
      <c r="BU30" s="324">
        <v>2.137845</v>
      </c>
      <c r="BV30" s="324">
        <v>2.1355110000000002</v>
      </c>
    </row>
    <row r="31" spans="1:74" x14ac:dyDescent="0.2">
      <c r="A31" s="565" t="s">
        <v>1101</v>
      </c>
      <c r="B31" s="566" t="s">
        <v>1103</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1.199792</v>
      </c>
      <c r="AZ31" s="208">
        <v>1.061264</v>
      </c>
      <c r="BA31" s="208">
        <v>1.0089250000000001</v>
      </c>
      <c r="BB31" s="208">
        <v>0.80424706667000001</v>
      </c>
      <c r="BC31" s="208">
        <v>0.59149414515999998</v>
      </c>
      <c r="BD31" s="324">
        <v>0.42139339999999997</v>
      </c>
      <c r="BE31" s="324">
        <v>0.4692209</v>
      </c>
      <c r="BF31" s="324">
        <v>0.51747909999999997</v>
      </c>
      <c r="BG31" s="324">
        <v>0.71426750000000006</v>
      </c>
      <c r="BH31" s="324">
        <v>0.87572380000000005</v>
      </c>
      <c r="BI31" s="324">
        <v>1.1421650000000001</v>
      </c>
      <c r="BJ31" s="324">
        <v>1.1918709999999999</v>
      </c>
      <c r="BK31" s="324">
        <v>1.334686</v>
      </c>
      <c r="BL31" s="324">
        <v>1.1147720000000001</v>
      </c>
      <c r="BM31" s="324">
        <v>0.9513239</v>
      </c>
      <c r="BN31" s="324">
        <v>0.71664170000000005</v>
      </c>
      <c r="BO31" s="324">
        <v>0.48328890000000002</v>
      </c>
      <c r="BP31" s="324">
        <v>0.42061460000000001</v>
      </c>
      <c r="BQ31" s="324">
        <v>0.48714150000000001</v>
      </c>
      <c r="BR31" s="324">
        <v>0.51499300000000003</v>
      </c>
      <c r="BS31" s="324">
        <v>0.65315429999999997</v>
      </c>
      <c r="BT31" s="324">
        <v>0.85640300000000003</v>
      </c>
      <c r="BU31" s="324">
        <v>1.024767</v>
      </c>
      <c r="BV31" s="324">
        <v>1.173224</v>
      </c>
    </row>
    <row r="32" spans="1:74" x14ac:dyDescent="0.2">
      <c r="A32" s="565" t="s">
        <v>1102</v>
      </c>
      <c r="B32" s="566" t="s">
        <v>1104</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0.2939196</v>
      </c>
      <c r="BC32" s="208">
        <v>0.29437089999999999</v>
      </c>
      <c r="BD32" s="324">
        <v>0.30412889999999998</v>
      </c>
      <c r="BE32" s="324">
        <v>0.29818929999999999</v>
      </c>
      <c r="BF32" s="324">
        <v>0.28989959999999998</v>
      </c>
      <c r="BG32" s="324">
        <v>0.28867500000000001</v>
      </c>
      <c r="BH32" s="324">
        <v>0.2746442</v>
      </c>
      <c r="BI32" s="324">
        <v>0.29323549999999998</v>
      </c>
      <c r="BJ32" s="324">
        <v>0.31766260000000002</v>
      </c>
      <c r="BK32" s="324">
        <v>0.30732769999999998</v>
      </c>
      <c r="BL32" s="324">
        <v>0.29030699999999998</v>
      </c>
      <c r="BM32" s="324">
        <v>0.29836180000000001</v>
      </c>
      <c r="BN32" s="324">
        <v>0.298485</v>
      </c>
      <c r="BO32" s="324">
        <v>0.30049150000000002</v>
      </c>
      <c r="BP32" s="324">
        <v>0.30483130000000003</v>
      </c>
      <c r="BQ32" s="324">
        <v>0.29964679999999999</v>
      </c>
      <c r="BR32" s="324">
        <v>0.29623050000000001</v>
      </c>
      <c r="BS32" s="324">
        <v>0.2939059</v>
      </c>
      <c r="BT32" s="324">
        <v>0.2801361</v>
      </c>
      <c r="BU32" s="324">
        <v>0.2962497</v>
      </c>
      <c r="BV32" s="324">
        <v>0.3211348</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0.252224</v>
      </c>
      <c r="AZ33" s="208">
        <v>0.16050600000000001</v>
      </c>
      <c r="BA33" s="208">
        <v>0.24279999999999999</v>
      </c>
      <c r="BB33" s="208">
        <v>0.2663798</v>
      </c>
      <c r="BC33" s="208">
        <v>0.18956909999999999</v>
      </c>
      <c r="BD33" s="324">
        <v>0.22073219999999999</v>
      </c>
      <c r="BE33" s="324">
        <v>0.2326471</v>
      </c>
      <c r="BF33" s="324">
        <v>0.19922139999999999</v>
      </c>
      <c r="BG33" s="324">
        <v>0.1571399</v>
      </c>
      <c r="BH33" s="324">
        <v>0.20923249999999999</v>
      </c>
      <c r="BI33" s="324">
        <v>0.1951417</v>
      </c>
      <c r="BJ33" s="324">
        <v>0.18600710000000001</v>
      </c>
      <c r="BK33" s="324">
        <v>0.1557442</v>
      </c>
      <c r="BL33" s="324">
        <v>0.1838283</v>
      </c>
      <c r="BM33" s="324">
        <v>0.19363649999999999</v>
      </c>
      <c r="BN33" s="324">
        <v>0.221521</v>
      </c>
      <c r="BO33" s="324">
        <v>0.22280749999999999</v>
      </c>
      <c r="BP33" s="324">
        <v>0.22410079999999999</v>
      </c>
      <c r="BQ33" s="324">
        <v>0.23722199999999999</v>
      </c>
      <c r="BR33" s="324">
        <v>0.2039031</v>
      </c>
      <c r="BS33" s="324">
        <v>0.16039320000000001</v>
      </c>
      <c r="BT33" s="324">
        <v>0.21145410000000001</v>
      </c>
      <c r="BU33" s="324">
        <v>0.19763169999999999</v>
      </c>
      <c r="BV33" s="324">
        <v>0.18841849999999999</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0.359265</v>
      </c>
      <c r="AZ34" s="208">
        <v>0.19361100000000001</v>
      </c>
      <c r="BA34" s="208">
        <v>0.21687999999999999</v>
      </c>
      <c r="BB34" s="208">
        <v>0.20596690000000001</v>
      </c>
      <c r="BC34" s="208">
        <v>0.2042602</v>
      </c>
      <c r="BD34" s="324">
        <v>0.21457200000000001</v>
      </c>
      <c r="BE34" s="324">
        <v>0.210865</v>
      </c>
      <c r="BF34" s="324">
        <v>0.22946240000000001</v>
      </c>
      <c r="BG34" s="324">
        <v>0.2338654</v>
      </c>
      <c r="BH34" s="324">
        <v>0.24244779999999999</v>
      </c>
      <c r="BI34" s="324">
        <v>0.2350003</v>
      </c>
      <c r="BJ34" s="324">
        <v>0.23150680000000001</v>
      </c>
      <c r="BK34" s="324">
        <v>0.2167771</v>
      </c>
      <c r="BL34" s="324">
        <v>0.20465079999999999</v>
      </c>
      <c r="BM34" s="324">
        <v>0.21280640000000001</v>
      </c>
      <c r="BN34" s="324">
        <v>0.21408060000000001</v>
      </c>
      <c r="BO34" s="324">
        <v>0.2093709</v>
      </c>
      <c r="BP34" s="324">
        <v>0.21988830000000001</v>
      </c>
      <c r="BQ34" s="324">
        <v>0.218085</v>
      </c>
      <c r="BR34" s="324">
        <v>0.2368508</v>
      </c>
      <c r="BS34" s="324">
        <v>0.23899960000000001</v>
      </c>
      <c r="BT34" s="324">
        <v>0.2459539</v>
      </c>
      <c r="BU34" s="324">
        <v>0.2389298</v>
      </c>
      <c r="BV34" s="324">
        <v>0.23531260000000001</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654"/>
      <c r="BE36" s="654"/>
      <c r="BF36" s="654"/>
      <c r="BG36" s="654"/>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54.011000000000003</v>
      </c>
      <c r="AN37" s="728">
        <v>52.097000000000001</v>
      </c>
      <c r="AO37" s="728">
        <v>51.58</v>
      </c>
      <c r="AP37" s="728">
        <v>49.162999999999997</v>
      </c>
      <c r="AQ37" s="728">
        <v>47.463999999999999</v>
      </c>
      <c r="AR37" s="728">
        <v>52.061999999999998</v>
      </c>
      <c r="AS37" s="728">
        <v>54.621000000000002</v>
      </c>
      <c r="AT37" s="728">
        <v>60.884999999999998</v>
      </c>
      <c r="AU37" s="728">
        <v>72.171999999999997</v>
      </c>
      <c r="AV37" s="728">
        <v>78.156999999999996</v>
      </c>
      <c r="AW37" s="728">
        <v>76.879000000000005</v>
      </c>
      <c r="AX37" s="728">
        <v>69.599999999999994</v>
      </c>
      <c r="AY37" s="728">
        <v>64.313000000000002</v>
      </c>
      <c r="AZ37" s="728">
        <v>64.936000000000007</v>
      </c>
      <c r="BA37" s="728">
        <v>68.203000000000003</v>
      </c>
      <c r="BB37" s="728">
        <v>68.407292999999996</v>
      </c>
      <c r="BC37" s="728">
        <v>65.989172999999994</v>
      </c>
      <c r="BD37" s="729">
        <v>63.212600000000002</v>
      </c>
      <c r="BE37" s="729">
        <v>63.062649999999998</v>
      </c>
      <c r="BF37" s="729">
        <v>62.546729999999997</v>
      </c>
      <c r="BG37" s="729">
        <v>64.885429999999999</v>
      </c>
      <c r="BH37" s="729">
        <v>66.435659999999999</v>
      </c>
      <c r="BI37" s="729">
        <v>66.364949999999993</v>
      </c>
      <c r="BJ37" s="729">
        <v>62.688279999999999</v>
      </c>
      <c r="BK37" s="729">
        <v>58.862369999999999</v>
      </c>
      <c r="BL37" s="729">
        <v>57.000100000000003</v>
      </c>
      <c r="BM37" s="729">
        <v>56.253970000000002</v>
      </c>
      <c r="BN37" s="729">
        <v>57.408859999999997</v>
      </c>
      <c r="BO37" s="729">
        <v>56.550319999999999</v>
      </c>
      <c r="BP37" s="729">
        <v>56.645130000000002</v>
      </c>
      <c r="BQ37" s="729">
        <v>55.309179999999998</v>
      </c>
      <c r="BR37" s="729">
        <v>56.135829999999999</v>
      </c>
      <c r="BS37" s="729">
        <v>56.710630000000002</v>
      </c>
      <c r="BT37" s="729">
        <v>58.566490000000002</v>
      </c>
      <c r="BU37" s="729">
        <v>59.815080000000002</v>
      </c>
      <c r="BV37" s="729">
        <v>58.534750000000003</v>
      </c>
    </row>
    <row r="38" spans="1:77" x14ac:dyDescent="0.2">
      <c r="A38" s="565" t="s">
        <v>1105</v>
      </c>
      <c r="B38" s="566" t="s">
        <v>1103</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74.518000000000001</v>
      </c>
      <c r="AN38" s="728">
        <v>64.108000000000004</v>
      </c>
      <c r="AO38" s="728">
        <v>60.280999999999999</v>
      </c>
      <c r="AP38" s="728">
        <v>61.877000000000002</v>
      </c>
      <c r="AQ38" s="728">
        <v>66.965000000000003</v>
      </c>
      <c r="AR38" s="728">
        <v>75.305000000000007</v>
      </c>
      <c r="AS38" s="728">
        <v>85.183000000000007</v>
      </c>
      <c r="AT38" s="728">
        <v>95.29</v>
      </c>
      <c r="AU38" s="728">
        <v>100.71299999999999</v>
      </c>
      <c r="AV38" s="728">
        <v>95.093000000000004</v>
      </c>
      <c r="AW38" s="728">
        <v>90.284999999999997</v>
      </c>
      <c r="AX38" s="728">
        <v>70.445999999999998</v>
      </c>
      <c r="AY38" s="728">
        <v>53.853000000000002</v>
      </c>
      <c r="AZ38" s="728">
        <v>41.234000000000002</v>
      </c>
      <c r="BA38" s="728">
        <v>39.317999999999998</v>
      </c>
      <c r="BB38" s="728">
        <v>40.042793500000002</v>
      </c>
      <c r="BC38" s="728">
        <v>48.668187318999998</v>
      </c>
      <c r="BD38" s="729">
        <v>58.651400000000002</v>
      </c>
      <c r="BE38" s="729">
        <v>66.460679999999996</v>
      </c>
      <c r="BF38" s="729">
        <v>74.033240000000006</v>
      </c>
      <c r="BG38" s="729">
        <v>78.948629999999994</v>
      </c>
      <c r="BH38" s="729">
        <v>79.892629999999997</v>
      </c>
      <c r="BI38" s="729">
        <v>74.408659999999998</v>
      </c>
      <c r="BJ38" s="729">
        <v>65.941509999999994</v>
      </c>
      <c r="BK38" s="729">
        <v>52.95964</v>
      </c>
      <c r="BL38" s="729">
        <v>45.354660000000003</v>
      </c>
      <c r="BM38" s="729">
        <v>43.087470000000003</v>
      </c>
      <c r="BN38" s="729">
        <v>46.367559999999997</v>
      </c>
      <c r="BO38" s="729">
        <v>54.921019999999999</v>
      </c>
      <c r="BP38" s="729">
        <v>65.531899999999993</v>
      </c>
      <c r="BQ38" s="729">
        <v>73.785390000000007</v>
      </c>
      <c r="BR38" s="729">
        <v>83.022959999999998</v>
      </c>
      <c r="BS38" s="729">
        <v>87.697879999999998</v>
      </c>
      <c r="BT38" s="729">
        <v>87.740700000000004</v>
      </c>
      <c r="BU38" s="729">
        <v>84.259720000000002</v>
      </c>
      <c r="BV38" s="729">
        <v>74.442300000000003</v>
      </c>
    </row>
    <row r="39" spans="1:77" x14ac:dyDescent="0.2">
      <c r="A39" s="565" t="s">
        <v>1106</v>
      </c>
      <c r="B39" s="566" t="s">
        <v>1358</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1.2869999999999999</v>
      </c>
      <c r="AO39" s="728">
        <v>1.411</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1.1312065</v>
      </c>
      <c r="BC39" s="728">
        <v>1.3556159999999999</v>
      </c>
      <c r="BD39" s="729">
        <v>1.451009</v>
      </c>
      <c r="BE39" s="729">
        <v>1.702393</v>
      </c>
      <c r="BF39" s="729">
        <v>1.9448319999999999</v>
      </c>
      <c r="BG39" s="729">
        <v>1.840544</v>
      </c>
      <c r="BH39" s="729">
        <v>1.983614</v>
      </c>
      <c r="BI39" s="729">
        <v>1.9561569999999999</v>
      </c>
      <c r="BJ39" s="729">
        <v>1.8387830000000001</v>
      </c>
      <c r="BK39" s="729">
        <v>1.63629</v>
      </c>
      <c r="BL39" s="729">
        <v>1.664979</v>
      </c>
      <c r="BM39" s="729">
        <v>1.67581</v>
      </c>
      <c r="BN39" s="729">
        <v>1.69156</v>
      </c>
      <c r="BO39" s="729">
        <v>1.839906</v>
      </c>
      <c r="BP39" s="729">
        <v>1.8605449999999999</v>
      </c>
      <c r="BQ39" s="729">
        <v>2.040645</v>
      </c>
      <c r="BR39" s="729">
        <v>2.217705</v>
      </c>
      <c r="BS39" s="729">
        <v>2.0656539999999999</v>
      </c>
      <c r="BT39" s="729">
        <v>2.1669879999999999</v>
      </c>
      <c r="BU39" s="729">
        <v>2.096562</v>
      </c>
      <c r="BV39" s="729">
        <v>1.9498169999999999</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43.433</v>
      </c>
      <c r="AN40" s="728">
        <v>39.457000000000001</v>
      </c>
      <c r="AO40" s="728">
        <v>43.576999999999998</v>
      </c>
      <c r="AP40" s="728">
        <v>53.850999999999999</v>
      </c>
      <c r="AQ40" s="728">
        <v>59.686</v>
      </c>
      <c r="AR40" s="728">
        <v>69.328000000000003</v>
      </c>
      <c r="AS40" s="728">
        <v>77.971000000000004</v>
      </c>
      <c r="AT40" s="728">
        <v>84.802000000000007</v>
      </c>
      <c r="AU40" s="728">
        <v>86.033000000000001</v>
      </c>
      <c r="AV40" s="728">
        <v>74.903999999999996</v>
      </c>
      <c r="AW40" s="728">
        <v>62.491</v>
      </c>
      <c r="AX40" s="728">
        <v>54.746000000000002</v>
      </c>
      <c r="AY40" s="728">
        <v>44.243000000000002</v>
      </c>
      <c r="AZ40" s="728">
        <v>38.536000000000001</v>
      </c>
      <c r="BA40" s="728">
        <v>37.167000000000002</v>
      </c>
      <c r="BB40" s="728">
        <v>39.418261071000003</v>
      </c>
      <c r="BC40" s="728">
        <v>49.058650968999999</v>
      </c>
      <c r="BD40" s="729">
        <v>57.633600000000001</v>
      </c>
      <c r="BE40" s="729">
        <v>66.332419999999999</v>
      </c>
      <c r="BF40" s="729">
        <v>74.945369999999997</v>
      </c>
      <c r="BG40" s="729">
        <v>75.645600000000002</v>
      </c>
      <c r="BH40" s="729">
        <v>69.918840000000003</v>
      </c>
      <c r="BI40" s="729">
        <v>58.259830000000001</v>
      </c>
      <c r="BJ40" s="729">
        <v>46.77552</v>
      </c>
      <c r="BK40" s="729">
        <v>38.976039999999998</v>
      </c>
      <c r="BL40" s="729">
        <v>34.69173</v>
      </c>
      <c r="BM40" s="729">
        <v>36.826509999999999</v>
      </c>
      <c r="BN40" s="729">
        <v>43.5533</v>
      </c>
      <c r="BO40" s="729">
        <v>52.593389999999999</v>
      </c>
      <c r="BP40" s="729">
        <v>61.127369999999999</v>
      </c>
      <c r="BQ40" s="729">
        <v>69.798150000000007</v>
      </c>
      <c r="BR40" s="729">
        <v>78.312079999999995</v>
      </c>
      <c r="BS40" s="729">
        <v>78.89676</v>
      </c>
      <c r="BT40" s="729">
        <v>73.033959999999993</v>
      </c>
      <c r="BU40" s="729">
        <v>61.301909999999999</v>
      </c>
      <c r="BV40" s="729">
        <v>49.728990000000003</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21.538</v>
      </c>
      <c r="AN41" s="728">
        <v>21.785</v>
      </c>
      <c r="AO41" s="728">
        <v>23.989000000000001</v>
      </c>
      <c r="AP41" s="728">
        <v>29.289000000000001</v>
      </c>
      <c r="AQ41" s="728">
        <v>34.265999999999998</v>
      </c>
      <c r="AR41" s="728">
        <v>35.667999999999999</v>
      </c>
      <c r="AS41" s="728">
        <v>37.57</v>
      </c>
      <c r="AT41" s="728">
        <v>40.207000000000001</v>
      </c>
      <c r="AU41" s="728">
        <v>38.628</v>
      </c>
      <c r="AV41" s="728">
        <v>37.487000000000002</v>
      </c>
      <c r="AW41" s="728">
        <v>36.503</v>
      </c>
      <c r="AX41" s="728">
        <v>32.889000000000003</v>
      </c>
      <c r="AY41" s="728">
        <v>28.5</v>
      </c>
      <c r="AZ41" s="728">
        <v>24.954000000000001</v>
      </c>
      <c r="BA41" s="728">
        <v>22.840398</v>
      </c>
      <c r="BB41" s="728">
        <v>22.967874500000001</v>
      </c>
      <c r="BC41" s="728">
        <v>22.901645500000001</v>
      </c>
      <c r="BD41" s="729">
        <v>23.021809999999999</v>
      </c>
      <c r="BE41" s="729">
        <v>23.44706</v>
      </c>
      <c r="BF41" s="729">
        <v>23.189219999999999</v>
      </c>
      <c r="BG41" s="729">
        <v>22.681950000000001</v>
      </c>
      <c r="BH41" s="729">
        <v>22.119050000000001</v>
      </c>
      <c r="BI41" s="729">
        <v>21.858630000000002</v>
      </c>
      <c r="BJ41" s="729">
        <v>21.431149999999999</v>
      </c>
      <c r="BK41" s="729">
        <v>20.687480000000001</v>
      </c>
      <c r="BL41" s="729">
        <v>19.477409999999999</v>
      </c>
      <c r="BM41" s="729">
        <v>18.883870000000002</v>
      </c>
      <c r="BN41" s="729">
        <v>18.992010000000001</v>
      </c>
      <c r="BO41" s="729">
        <v>19.457630000000002</v>
      </c>
      <c r="BP41" s="729">
        <v>20.040500000000002</v>
      </c>
      <c r="BQ41" s="729">
        <v>20.922640000000001</v>
      </c>
      <c r="BR41" s="729">
        <v>21.120609999999999</v>
      </c>
      <c r="BS41" s="729">
        <v>20.865760000000002</v>
      </c>
      <c r="BT41" s="729">
        <v>20.55087</v>
      </c>
      <c r="BU41" s="729">
        <v>20.42502</v>
      </c>
      <c r="BV41" s="729">
        <v>20.128900000000002</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70"/>
      <c r="BE42" s="570"/>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8"/>
      <c r="BE43" s="568"/>
      <c r="BF43" s="568"/>
      <c r="BG43" s="568"/>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14.525097000000001</v>
      </c>
      <c r="AZ44" s="208">
        <v>12.373536</v>
      </c>
      <c r="BA44" s="208">
        <v>14.383032</v>
      </c>
      <c r="BB44" s="208">
        <v>15.020099999999999</v>
      </c>
      <c r="BC44" s="208">
        <v>15.275771613</v>
      </c>
      <c r="BD44" s="324">
        <v>15.83446</v>
      </c>
      <c r="BE44" s="324">
        <v>16.296279999999999</v>
      </c>
      <c r="BF44" s="324">
        <v>16.087610000000002</v>
      </c>
      <c r="BG44" s="324">
        <v>15.40643</v>
      </c>
      <c r="BH44" s="324">
        <v>14.431050000000001</v>
      </c>
      <c r="BI44" s="324">
        <v>15.276260000000001</v>
      </c>
      <c r="BJ44" s="324">
        <v>16.144539999999999</v>
      </c>
      <c r="BK44" s="324">
        <v>15.420529999999999</v>
      </c>
      <c r="BL44" s="324">
        <v>14.877700000000001</v>
      </c>
      <c r="BM44" s="324">
        <v>15.464130000000001</v>
      </c>
      <c r="BN44" s="324">
        <v>16.036349999999999</v>
      </c>
      <c r="BO44" s="324">
        <v>16.735499999999998</v>
      </c>
      <c r="BP44" s="324">
        <v>17.259119999999999</v>
      </c>
      <c r="BQ44" s="324">
        <v>17.278220000000001</v>
      </c>
      <c r="BR44" s="324">
        <v>17.477889999999999</v>
      </c>
      <c r="BS44" s="324">
        <v>16.82987</v>
      </c>
      <c r="BT44" s="324">
        <v>15.834849999999999</v>
      </c>
      <c r="BU44" s="324">
        <v>16.249420000000001</v>
      </c>
      <c r="BV44" s="324">
        <v>17.05106</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0.587677</v>
      </c>
      <c r="AZ45" s="208">
        <v>0.47853600000000002</v>
      </c>
      <c r="BA45" s="208">
        <v>0.51448400000000005</v>
      </c>
      <c r="BB45" s="208">
        <v>0.4635283</v>
      </c>
      <c r="BC45" s="208">
        <v>0.44012000000000001</v>
      </c>
      <c r="BD45" s="324">
        <v>0.4429575</v>
      </c>
      <c r="BE45" s="324">
        <v>0.42997200000000002</v>
      </c>
      <c r="BF45" s="324">
        <v>0.45229380000000002</v>
      </c>
      <c r="BG45" s="324">
        <v>0.56298119999999996</v>
      </c>
      <c r="BH45" s="324">
        <v>0.6104406</v>
      </c>
      <c r="BI45" s="324">
        <v>0.67443280000000005</v>
      </c>
      <c r="BJ45" s="324">
        <v>0.66314969999999995</v>
      </c>
      <c r="BK45" s="324">
        <v>0.58531520000000004</v>
      </c>
      <c r="BL45" s="324">
        <v>0.56821980000000005</v>
      </c>
      <c r="BM45" s="324">
        <v>0.51360030000000001</v>
      </c>
      <c r="BN45" s="324">
        <v>0.4765218</v>
      </c>
      <c r="BO45" s="324">
        <v>0.46607870000000001</v>
      </c>
      <c r="BP45" s="324">
        <v>0.46647880000000003</v>
      </c>
      <c r="BQ45" s="324">
        <v>0.45135209999999998</v>
      </c>
      <c r="BR45" s="324">
        <v>0.48398750000000001</v>
      </c>
      <c r="BS45" s="324">
        <v>0.60017759999999998</v>
      </c>
      <c r="BT45" s="324">
        <v>0.65181210000000001</v>
      </c>
      <c r="BU45" s="324">
        <v>0.71159150000000004</v>
      </c>
      <c r="BV45" s="324">
        <v>0.70597220000000005</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1.0235160000000001</v>
      </c>
      <c r="AZ46" s="208">
        <v>1.008786</v>
      </c>
      <c r="BA46" s="208">
        <v>1.1134189999999999</v>
      </c>
      <c r="BB46" s="208">
        <v>1.1561197999999999</v>
      </c>
      <c r="BC46" s="208">
        <v>1.170466029</v>
      </c>
      <c r="BD46" s="324">
        <v>1.195314</v>
      </c>
      <c r="BE46" s="324">
        <v>1.199038</v>
      </c>
      <c r="BF46" s="324">
        <v>1.212728</v>
      </c>
      <c r="BG46" s="324">
        <v>1.146177</v>
      </c>
      <c r="BH46" s="324">
        <v>1.145008</v>
      </c>
      <c r="BI46" s="324">
        <v>1.1665730000000001</v>
      </c>
      <c r="BJ46" s="324">
        <v>1.154193</v>
      </c>
      <c r="BK46" s="324">
        <v>1.1350210000000001</v>
      </c>
      <c r="BL46" s="324">
        <v>1.139038</v>
      </c>
      <c r="BM46" s="324">
        <v>1.1736629999999999</v>
      </c>
      <c r="BN46" s="324">
        <v>1.21025</v>
      </c>
      <c r="BO46" s="324">
        <v>1.2165680000000001</v>
      </c>
      <c r="BP46" s="324">
        <v>1.225808</v>
      </c>
      <c r="BQ46" s="324">
        <v>1.2257469999999999</v>
      </c>
      <c r="BR46" s="324">
        <v>1.2250220000000001</v>
      </c>
      <c r="BS46" s="324">
        <v>1.1871130000000001</v>
      </c>
      <c r="BT46" s="324">
        <v>1.181986</v>
      </c>
      <c r="BU46" s="324">
        <v>1.1925509999999999</v>
      </c>
      <c r="BV46" s="324">
        <v>1.186938</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-8.2903000000000004E-2</v>
      </c>
      <c r="AZ47" s="208">
        <v>-0.11607099999999999</v>
      </c>
      <c r="BA47" s="208">
        <v>-3.8096999999999999E-2</v>
      </c>
      <c r="BB47" s="208">
        <v>0.26562013810000001</v>
      </c>
      <c r="BC47" s="208">
        <v>0.47970728891999997</v>
      </c>
      <c r="BD47" s="324">
        <v>0.53680689999999998</v>
      </c>
      <c r="BE47" s="324">
        <v>0.49594149999999998</v>
      </c>
      <c r="BF47" s="324">
        <v>0.44417299999999998</v>
      </c>
      <c r="BG47" s="324">
        <v>0.3876946</v>
      </c>
      <c r="BH47" s="324">
        <v>0.34522370000000002</v>
      </c>
      <c r="BI47" s="324">
        <v>0.36148639999999999</v>
      </c>
      <c r="BJ47" s="324">
        <v>0.4140644</v>
      </c>
      <c r="BK47" s="324">
        <v>9.7336099999999995E-2</v>
      </c>
      <c r="BL47" s="324">
        <v>5.61708E-2</v>
      </c>
      <c r="BM47" s="324">
        <v>0.1238742</v>
      </c>
      <c r="BN47" s="324">
        <v>0.18504989999999999</v>
      </c>
      <c r="BO47" s="324">
        <v>0.34593689999999999</v>
      </c>
      <c r="BP47" s="324">
        <v>0.30934820000000002</v>
      </c>
      <c r="BQ47" s="324">
        <v>0.33926089999999998</v>
      </c>
      <c r="BR47" s="324">
        <v>0.31612770000000001</v>
      </c>
      <c r="BS47" s="324">
        <v>0.27929189999999998</v>
      </c>
      <c r="BT47" s="324">
        <v>0.20248969999999999</v>
      </c>
      <c r="BU47" s="324">
        <v>0.26708769999999998</v>
      </c>
      <c r="BV47" s="324">
        <v>0.3537497</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0.11651599999999999</v>
      </c>
      <c r="AZ48" s="208">
        <v>1.0418210000000001</v>
      </c>
      <c r="BA48" s="208">
        <v>0.99299999999999999</v>
      </c>
      <c r="BB48" s="208">
        <v>0.96040000000000003</v>
      </c>
      <c r="BC48" s="208">
        <v>0.98470172902999997</v>
      </c>
      <c r="BD48" s="324">
        <v>0.84936990000000001</v>
      </c>
      <c r="BE48" s="324">
        <v>0.72140289999999996</v>
      </c>
      <c r="BF48" s="324">
        <v>0.73508450000000003</v>
      </c>
      <c r="BG48" s="324">
        <v>0.54358890000000004</v>
      </c>
      <c r="BH48" s="324">
        <v>0.73585480000000003</v>
      </c>
      <c r="BI48" s="324">
        <v>0.25686179999999997</v>
      </c>
      <c r="BJ48" s="324">
        <v>-0.21185380000000001</v>
      </c>
      <c r="BK48" s="324">
        <v>0.3488096</v>
      </c>
      <c r="BL48" s="324">
        <v>0.60541279999999997</v>
      </c>
      <c r="BM48" s="324">
        <v>0.74231159999999996</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1.3300000000000001E-4</v>
      </c>
      <c r="BC49" s="208">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16.170483999999998</v>
      </c>
      <c r="AZ50" s="208">
        <v>14.786965</v>
      </c>
      <c r="BA50" s="208">
        <v>16.966418999999998</v>
      </c>
      <c r="BB50" s="208">
        <v>17.865901237999999</v>
      </c>
      <c r="BC50" s="208">
        <v>18.350943659999999</v>
      </c>
      <c r="BD50" s="324">
        <v>18.859069999999999</v>
      </c>
      <c r="BE50" s="324">
        <v>19.142700000000001</v>
      </c>
      <c r="BF50" s="324">
        <v>18.931889999999999</v>
      </c>
      <c r="BG50" s="324">
        <v>18.047049999999999</v>
      </c>
      <c r="BH50" s="324">
        <v>17.26756</v>
      </c>
      <c r="BI50" s="324">
        <v>17.73556</v>
      </c>
      <c r="BJ50" s="324">
        <v>18.163920000000001</v>
      </c>
      <c r="BK50" s="324">
        <v>17.586580000000001</v>
      </c>
      <c r="BL50" s="324">
        <v>17.246469999999999</v>
      </c>
      <c r="BM50" s="324">
        <v>18.017810000000001</v>
      </c>
      <c r="BN50" s="324">
        <v>18.703589999999998</v>
      </c>
      <c r="BO50" s="324">
        <v>19.61364</v>
      </c>
      <c r="BP50" s="324">
        <v>20.04731</v>
      </c>
      <c r="BQ50" s="324">
        <v>19.968430000000001</v>
      </c>
      <c r="BR50" s="324">
        <v>20.20609</v>
      </c>
      <c r="BS50" s="324">
        <v>19.478680000000001</v>
      </c>
      <c r="BT50" s="324">
        <v>18.645219999999998</v>
      </c>
      <c r="BU50" s="324">
        <v>18.699660000000002</v>
      </c>
      <c r="BV50" s="324">
        <v>19.139140000000001</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0.89135200000000003</v>
      </c>
      <c r="AZ52" s="208">
        <v>0.764571</v>
      </c>
      <c r="BA52" s="208">
        <v>0.86361500000000002</v>
      </c>
      <c r="BB52" s="208">
        <v>1.0445450000000001</v>
      </c>
      <c r="BC52" s="208">
        <v>1.0973470000000001</v>
      </c>
      <c r="BD52" s="324">
        <v>1.1292450000000001</v>
      </c>
      <c r="BE52" s="324">
        <v>1.0767260000000001</v>
      </c>
      <c r="BF52" s="324">
        <v>1.099791</v>
      </c>
      <c r="BG52" s="324">
        <v>1.052738</v>
      </c>
      <c r="BH52" s="324">
        <v>0.98578960000000004</v>
      </c>
      <c r="BI52" s="324">
        <v>1.051499</v>
      </c>
      <c r="BJ52" s="324">
        <v>1.112457</v>
      </c>
      <c r="BK52" s="324">
        <v>1.0849709999999999</v>
      </c>
      <c r="BL52" s="324">
        <v>1.054311</v>
      </c>
      <c r="BM52" s="324">
        <v>1.052222</v>
      </c>
      <c r="BN52" s="324">
        <v>1.055482</v>
      </c>
      <c r="BO52" s="324">
        <v>1.115046</v>
      </c>
      <c r="BP52" s="324">
        <v>1.1266560000000001</v>
      </c>
      <c r="BQ52" s="324">
        <v>1.12663</v>
      </c>
      <c r="BR52" s="324">
        <v>1.1743699999999999</v>
      </c>
      <c r="BS52" s="324">
        <v>1.135243</v>
      </c>
      <c r="BT52" s="324">
        <v>1.091634</v>
      </c>
      <c r="BU52" s="324">
        <v>1.1339490000000001</v>
      </c>
      <c r="BV52" s="324">
        <v>1.215873</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0.36725799999999997</v>
      </c>
      <c r="AZ55" s="208">
        <v>0.34267900000000001</v>
      </c>
      <c r="BA55" s="208">
        <v>0.59428999999999998</v>
      </c>
      <c r="BB55" s="208">
        <v>0.76340708999999995</v>
      </c>
      <c r="BC55" s="208">
        <v>0.82023080999999998</v>
      </c>
      <c r="BD55" s="324">
        <v>0.89143280000000003</v>
      </c>
      <c r="BE55" s="324">
        <v>0.88169739999999996</v>
      </c>
      <c r="BF55" s="324">
        <v>0.85113150000000004</v>
      </c>
      <c r="BG55" s="324">
        <v>0.63538399999999995</v>
      </c>
      <c r="BH55" s="324">
        <v>0.47416170000000002</v>
      </c>
      <c r="BI55" s="324">
        <v>0.35751650000000001</v>
      </c>
      <c r="BJ55" s="324">
        <v>0.38091589999999997</v>
      </c>
      <c r="BK55" s="324">
        <v>0.38815769999999999</v>
      </c>
      <c r="BL55" s="324">
        <v>0.44884249999999998</v>
      </c>
      <c r="BM55" s="324">
        <v>0.67210669999999995</v>
      </c>
      <c r="BN55" s="324">
        <v>0.82070980000000004</v>
      </c>
      <c r="BO55" s="324">
        <v>0.86116440000000005</v>
      </c>
      <c r="BP55" s="324">
        <v>0.89801909999999996</v>
      </c>
      <c r="BQ55" s="324">
        <v>0.88868539999999996</v>
      </c>
      <c r="BR55" s="324">
        <v>0.86016599999999999</v>
      </c>
      <c r="BS55" s="324">
        <v>0.6414107</v>
      </c>
      <c r="BT55" s="324">
        <v>0.47946080000000002</v>
      </c>
      <c r="BU55" s="324">
        <v>0.36159419999999998</v>
      </c>
      <c r="BV55" s="324">
        <v>0.38537660000000001</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8.519774</v>
      </c>
      <c r="AZ56" s="208">
        <v>8.3963570000000001</v>
      </c>
      <c r="BA56" s="208">
        <v>9.2834520000000005</v>
      </c>
      <c r="BB56" s="208">
        <v>9.6381999999999994</v>
      </c>
      <c r="BC56" s="208">
        <v>9.8587678709999995</v>
      </c>
      <c r="BD56" s="324">
        <v>10.0436</v>
      </c>
      <c r="BE56" s="324">
        <v>9.9538860000000007</v>
      </c>
      <c r="BF56" s="324">
        <v>9.8373240000000006</v>
      </c>
      <c r="BG56" s="324">
        <v>9.6044250000000009</v>
      </c>
      <c r="BH56" s="324">
        <v>9.4626400000000004</v>
      </c>
      <c r="BI56" s="324">
        <v>9.6635659999999994</v>
      </c>
      <c r="BJ56" s="324">
        <v>9.557817</v>
      </c>
      <c r="BK56" s="324">
        <v>9.3708760000000009</v>
      </c>
      <c r="BL56" s="324">
        <v>9.2753549999999994</v>
      </c>
      <c r="BM56" s="324">
        <v>9.4175629999999995</v>
      </c>
      <c r="BN56" s="324">
        <v>9.6471999999999998</v>
      </c>
      <c r="BO56" s="324">
        <v>10.020519999999999</v>
      </c>
      <c r="BP56" s="324">
        <v>10.17618</v>
      </c>
      <c r="BQ56" s="324">
        <v>10.04461</v>
      </c>
      <c r="BR56" s="324">
        <v>10.15774</v>
      </c>
      <c r="BS56" s="324">
        <v>9.9783080000000002</v>
      </c>
      <c r="BT56" s="324">
        <v>9.9028299999999998</v>
      </c>
      <c r="BU56" s="324">
        <v>9.8998989999999996</v>
      </c>
      <c r="BV56" s="324">
        <v>9.8445479999999996</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1.2263550000000001</v>
      </c>
      <c r="AZ57" s="208">
        <v>0.94935700000000001</v>
      </c>
      <c r="BA57" s="208">
        <v>1.101</v>
      </c>
      <c r="BB57" s="208">
        <v>1.2141666667</v>
      </c>
      <c r="BC57" s="208">
        <v>1.2885490323</v>
      </c>
      <c r="BD57" s="324">
        <v>1.4068400000000001</v>
      </c>
      <c r="BE57" s="324">
        <v>1.505579</v>
      </c>
      <c r="BF57" s="324">
        <v>1.517309</v>
      </c>
      <c r="BG57" s="324">
        <v>1.4408970000000001</v>
      </c>
      <c r="BH57" s="324">
        <v>1.331504</v>
      </c>
      <c r="BI57" s="324">
        <v>1.40605</v>
      </c>
      <c r="BJ57" s="324">
        <v>1.4981260000000001</v>
      </c>
      <c r="BK57" s="324">
        <v>1.5481590000000001</v>
      </c>
      <c r="BL57" s="324">
        <v>1.4843329999999999</v>
      </c>
      <c r="BM57" s="324">
        <v>1.553653</v>
      </c>
      <c r="BN57" s="324">
        <v>1.5774840000000001</v>
      </c>
      <c r="BO57" s="324">
        <v>1.637116</v>
      </c>
      <c r="BP57" s="324">
        <v>1.6951830000000001</v>
      </c>
      <c r="BQ57" s="324">
        <v>1.7285729999999999</v>
      </c>
      <c r="BR57" s="324">
        <v>1.7292749999999999</v>
      </c>
      <c r="BS57" s="324">
        <v>1.6574500000000001</v>
      </c>
      <c r="BT57" s="324">
        <v>1.546449</v>
      </c>
      <c r="BU57" s="324">
        <v>1.572551</v>
      </c>
      <c r="BV57" s="324">
        <v>1.655314</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4.5535480000000002</v>
      </c>
      <c r="AZ58" s="208">
        <v>3.7661069999999999</v>
      </c>
      <c r="BA58" s="208">
        <v>4.5060320000000003</v>
      </c>
      <c r="BB58" s="208">
        <v>4.5304109332999998</v>
      </c>
      <c r="BC58" s="208">
        <v>4.6161246612999998</v>
      </c>
      <c r="BD58" s="324">
        <v>4.8164110000000004</v>
      </c>
      <c r="BE58" s="324">
        <v>4.9372470000000002</v>
      </c>
      <c r="BF58" s="324">
        <v>4.889081</v>
      </c>
      <c r="BG58" s="324">
        <v>4.7059179999999996</v>
      </c>
      <c r="BH58" s="324">
        <v>4.4457950000000004</v>
      </c>
      <c r="BI58" s="324">
        <v>4.7055429999999996</v>
      </c>
      <c r="BJ58" s="324">
        <v>4.9829600000000003</v>
      </c>
      <c r="BK58" s="324">
        <v>4.6831370000000003</v>
      </c>
      <c r="BL58" s="324">
        <v>4.5687519999999999</v>
      </c>
      <c r="BM58" s="324">
        <v>4.7796979999999998</v>
      </c>
      <c r="BN58" s="324">
        <v>4.9597670000000003</v>
      </c>
      <c r="BO58" s="324">
        <v>5.2624639999999996</v>
      </c>
      <c r="BP58" s="324">
        <v>5.3715549999999999</v>
      </c>
      <c r="BQ58" s="324">
        <v>5.4069719999999997</v>
      </c>
      <c r="BR58" s="324">
        <v>5.5228570000000001</v>
      </c>
      <c r="BS58" s="324">
        <v>5.4142659999999996</v>
      </c>
      <c r="BT58" s="324">
        <v>5.1033559999999998</v>
      </c>
      <c r="BU58" s="324">
        <v>5.2822469999999999</v>
      </c>
      <c r="BV58" s="324">
        <v>5.5527519999999999</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0.16925799999999999</v>
      </c>
      <c r="AZ59" s="208">
        <v>0.1875</v>
      </c>
      <c r="BA59" s="208">
        <v>0.22719400000000001</v>
      </c>
      <c r="BB59" s="208">
        <v>0.18953333333</v>
      </c>
      <c r="BC59" s="208">
        <v>0.20846594838999999</v>
      </c>
      <c r="BD59" s="324">
        <v>0.24004259999999999</v>
      </c>
      <c r="BE59" s="324">
        <v>0.2679434</v>
      </c>
      <c r="BF59" s="324">
        <v>0.27300609999999997</v>
      </c>
      <c r="BG59" s="324">
        <v>0.25381799999999999</v>
      </c>
      <c r="BH59" s="324">
        <v>0.2469787</v>
      </c>
      <c r="BI59" s="324">
        <v>0.1689068</v>
      </c>
      <c r="BJ59" s="324">
        <v>0.20839060000000001</v>
      </c>
      <c r="BK59" s="324">
        <v>0.28639049999999999</v>
      </c>
      <c r="BL59" s="324">
        <v>0.21769759999999999</v>
      </c>
      <c r="BM59" s="324">
        <v>0.2651326</v>
      </c>
      <c r="BN59" s="324">
        <v>0.29416569999999997</v>
      </c>
      <c r="BO59" s="324">
        <v>0.30116379999999998</v>
      </c>
      <c r="BP59" s="324">
        <v>0.28386529999999999</v>
      </c>
      <c r="BQ59" s="324">
        <v>0.29774129999999999</v>
      </c>
      <c r="BR59" s="324">
        <v>0.30571090000000001</v>
      </c>
      <c r="BS59" s="324">
        <v>0.2878579</v>
      </c>
      <c r="BT59" s="324">
        <v>0.28072920000000001</v>
      </c>
      <c r="BU59" s="324">
        <v>0.19387399999999999</v>
      </c>
      <c r="BV59" s="324">
        <v>0.23111319999999999</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2.2256429999999998</v>
      </c>
      <c r="AZ60" s="208">
        <v>1.9095359999999999</v>
      </c>
      <c r="BA60" s="208">
        <v>2.1180659999999998</v>
      </c>
      <c r="BB60" s="208">
        <v>2.5747282147999999</v>
      </c>
      <c r="BC60" s="208">
        <v>2.656152337</v>
      </c>
      <c r="BD60" s="324">
        <v>2.5899899999999998</v>
      </c>
      <c r="BE60" s="324">
        <v>2.6730700000000001</v>
      </c>
      <c r="BF60" s="324">
        <v>2.6638250000000001</v>
      </c>
      <c r="BG60" s="324">
        <v>2.4593500000000001</v>
      </c>
      <c r="BH60" s="324">
        <v>2.2922750000000001</v>
      </c>
      <c r="BI60" s="324">
        <v>2.4854759999999998</v>
      </c>
      <c r="BJ60" s="324">
        <v>2.6481650000000001</v>
      </c>
      <c r="BK60" s="324">
        <v>2.3948360000000002</v>
      </c>
      <c r="BL60" s="324">
        <v>2.3057970000000001</v>
      </c>
      <c r="BM60" s="324">
        <v>2.3818809999999999</v>
      </c>
      <c r="BN60" s="324">
        <v>2.4597449999999998</v>
      </c>
      <c r="BO60" s="324">
        <v>2.6462569999999999</v>
      </c>
      <c r="BP60" s="324">
        <v>2.7491669999999999</v>
      </c>
      <c r="BQ60" s="324">
        <v>2.7284769999999998</v>
      </c>
      <c r="BR60" s="324">
        <v>2.8047170000000001</v>
      </c>
      <c r="BS60" s="324">
        <v>2.6346310000000002</v>
      </c>
      <c r="BT60" s="324">
        <v>2.424026</v>
      </c>
      <c r="BU60" s="324">
        <v>2.5234459999999999</v>
      </c>
      <c r="BV60" s="324">
        <v>2.6859130000000002</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17.061836</v>
      </c>
      <c r="AZ61" s="208">
        <v>15.551536</v>
      </c>
      <c r="BA61" s="208">
        <v>17.830034000000001</v>
      </c>
      <c r="BB61" s="208">
        <v>18.910446237999999</v>
      </c>
      <c r="BC61" s="208">
        <v>19.448290660000001</v>
      </c>
      <c r="BD61" s="324">
        <v>19.988320000000002</v>
      </c>
      <c r="BE61" s="324">
        <v>20.21942</v>
      </c>
      <c r="BF61" s="324">
        <v>20.031680000000001</v>
      </c>
      <c r="BG61" s="324">
        <v>19.099789999999999</v>
      </c>
      <c r="BH61" s="324">
        <v>18.253350000000001</v>
      </c>
      <c r="BI61" s="324">
        <v>18.78706</v>
      </c>
      <c r="BJ61" s="324">
        <v>19.27637</v>
      </c>
      <c r="BK61" s="324">
        <v>18.671559999999999</v>
      </c>
      <c r="BL61" s="324">
        <v>18.30078</v>
      </c>
      <c r="BM61" s="324">
        <v>19.070029999999999</v>
      </c>
      <c r="BN61" s="324">
        <v>19.759070000000001</v>
      </c>
      <c r="BO61" s="324">
        <v>20.728680000000001</v>
      </c>
      <c r="BP61" s="324">
        <v>21.173970000000001</v>
      </c>
      <c r="BQ61" s="324">
        <v>21.09506</v>
      </c>
      <c r="BR61" s="324">
        <v>21.380469999999999</v>
      </c>
      <c r="BS61" s="324">
        <v>20.61392</v>
      </c>
      <c r="BT61" s="324">
        <v>19.73685</v>
      </c>
      <c r="BU61" s="324">
        <v>19.83361</v>
      </c>
      <c r="BV61" s="324">
        <v>20.35502</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14.974968000000001</v>
      </c>
      <c r="AZ63" s="208">
        <v>12.8035</v>
      </c>
      <c r="BA63" s="208">
        <v>14.834065000000001</v>
      </c>
      <c r="BB63" s="208">
        <v>15.507099999999999</v>
      </c>
      <c r="BC63" s="208">
        <v>15.747451613000001</v>
      </c>
      <c r="BD63" s="324">
        <v>16.21001</v>
      </c>
      <c r="BE63" s="324">
        <v>16.636649999999999</v>
      </c>
      <c r="BF63" s="324">
        <v>16.441690000000001</v>
      </c>
      <c r="BG63" s="324">
        <v>15.802440000000001</v>
      </c>
      <c r="BH63" s="324">
        <v>14.869669999999999</v>
      </c>
      <c r="BI63" s="324">
        <v>15.689399999999999</v>
      </c>
      <c r="BJ63" s="324">
        <v>16.45844</v>
      </c>
      <c r="BK63" s="324">
        <v>15.8131</v>
      </c>
      <c r="BL63" s="324">
        <v>15.26811</v>
      </c>
      <c r="BM63" s="324">
        <v>15.70054</v>
      </c>
      <c r="BN63" s="324">
        <v>16.29271</v>
      </c>
      <c r="BO63" s="324">
        <v>16.845269999999999</v>
      </c>
      <c r="BP63" s="324">
        <v>17.439869999999999</v>
      </c>
      <c r="BQ63" s="324">
        <v>17.48434</v>
      </c>
      <c r="BR63" s="324">
        <v>17.651599999999998</v>
      </c>
      <c r="BS63" s="324">
        <v>17.043569999999999</v>
      </c>
      <c r="BT63" s="324">
        <v>16.089960000000001</v>
      </c>
      <c r="BU63" s="324">
        <v>16.535810000000001</v>
      </c>
      <c r="BV63" s="324">
        <v>17.249759999999998</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18.142900000000001</v>
      </c>
      <c r="AZ64" s="208">
        <v>18.089600000000001</v>
      </c>
      <c r="BA64" s="208">
        <v>18.089600000000001</v>
      </c>
      <c r="BB64" s="208">
        <v>18.089600000000001</v>
      </c>
      <c r="BC64" s="208">
        <v>18.089600000000001</v>
      </c>
      <c r="BD64" s="324">
        <v>18.089600000000001</v>
      </c>
      <c r="BE64" s="324">
        <v>18.089600000000001</v>
      </c>
      <c r="BF64" s="324">
        <v>18.089600000000001</v>
      </c>
      <c r="BG64" s="324">
        <v>18.089600000000001</v>
      </c>
      <c r="BH64" s="324">
        <v>18.089600000000001</v>
      </c>
      <c r="BI64" s="324">
        <v>18.089600000000001</v>
      </c>
      <c r="BJ64" s="324">
        <v>18.089600000000001</v>
      </c>
      <c r="BK64" s="324">
        <v>18.089600000000001</v>
      </c>
      <c r="BL64" s="324">
        <v>18.089600000000001</v>
      </c>
      <c r="BM64" s="324">
        <v>18.089600000000001</v>
      </c>
      <c r="BN64" s="324">
        <v>18.089600000000001</v>
      </c>
      <c r="BO64" s="324">
        <v>18.089600000000001</v>
      </c>
      <c r="BP64" s="324">
        <v>18.089600000000001</v>
      </c>
      <c r="BQ64" s="324">
        <v>18.089600000000001</v>
      </c>
      <c r="BR64" s="324">
        <v>18.089600000000001</v>
      </c>
      <c r="BS64" s="324">
        <v>18.089600000000001</v>
      </c>
      <c r="BT64" s="324">
        <v>18.089600000000001</v>
      </c>
      <c r="BU64" s="324">
        <v>18.089600000000001</v>
      </c>
      <c r="BV64" s="324">
        <v>18.089600000000001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0.82538998727000001</v>
      </c>
      <c r="AZ65" s="209">
        <v>0.70778237218999995</v>
      </c>
      <c r="BA65" s="209">
        <v>0.82003278127000001</v>
      </c>
      <c r="BB65" s="209">
        <v>0.85723841323000005</v>
      </c>
      <c r="BC65" s="209">
        <v>0.87052514222999999</v>
      </c>
      <c r="BD65" s="350">
        <v>0.89609550000000004</v>
      </c>
      <c r="BE65" s="350">
        <v>0.91968019999999995</v>
      </c>
      <c r="BF65" s="350">
        <v>0.90890269999999995</v>
      </c>
      <c r="BG65" s="350">
        <v>0.87356509999999998</v>
      </c>
      <c r="BH65" s="350">
        <v>0.82200110000000004</v>
      </c>
      <c r="BI65" s="350">
        <v>0.86731590000000003</v>
      </c>
      <c r="BJ65" s="350">
        <v>0.90982909999999995</v>
      </c>
      <c r="BK65" s="350">
        <v>0.87415399999999999</v>
      </c>
      <c r="BL65" s="350">
        <v>0.84402690000000002</v>
      </c>
      <c r="BM65" s="350">
        <v>0.86793160000000003</v>
      </c>
      <c r="BN65" s="350">
        <v>0.9006672</v>
      </c>
      <c r="BO65" s="350">
        <v>0.93121290000000001</v>
      </c>
      <c r="BP65" s="350">
        <v>0.96408300000000002</v>
      </c>
      <c r="BQ65" s="350">
        <v>0.96654090000000004</v>
      </c>
      <c r="BR65" s="350">
        <v>0.97578730000000002</v>
      </c>
      <c r="BS65" s="350">
        <v>0.94217490000000004</v>
      </c>
      <c r="BT65" s="350">
        <v>0.88945929999999995</v>
      </c>
      <c r="BU65" s="350">
        <v>0.91410599999999997</v>
      </c>
      <c r="BV65" s="350">
        <v>0.95357329999999996</v>
      </c>
    </row>
    <row r="66" spans="1:74" s="400" customFormat="1" ht="22.35" customHeight="1" x14ac:dyDescent="0.2">
      <c r="A66" s="399"/>
      <c r="B66" s="794" t="s">
        <v>978</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586"/>
      <c r="BH66" s="208"/>
      <c r="BI66" s="481"/>
      <c r="BJ66" s="481"/>
    </row>
    <row r="67" spans="1:74" ht="12" customHeight="1" x14ac:dyDescent="0.25">
      <c r="A67" s="61"/>
      <c r="B67" s="752" t="s">
        <v>815</v>
      </c>
      <c r="C67" s="744"/>
      <c r="D67" s="744"/>
      <c r="E67" s="744"/>
      <c r="F67" s="744"/>
      <c r="G67" s="744"/>
      <c r="H67" s="744"/>
      <c r="I67" s="744"/>
      <c r="J67" s="744"/>
      <c r="K67" s="744"/>
      <c r="L67" s="744"/>
      <c r="M67" s="744"/>
      <c r="N67" s="744"/>
      <c r="O67" s="744"/>
      <c r="P67" s="744"/>
      <c r="Q67" s="744"/>
      <c r="BG67" s="585"/>
      <c r="BH67" s="208"/>
    </row>
    <row r="68" spans="1:74" s="400" customFormat="1" ht="12" customHeight="1" x14ac:dyDescent="0.2">
      <c r="A68" s="399"/>
      <c r="B68" s="770" t="str">
        <f>"Notes: "&amp;"EIA completed modeling and analysis for this report on " &amp;Dates!D2&amp;"."</f>
        <v>Notes: EIA completed modeling and analysis for this report on Thursday June 3, 2021.</v>
      </c>
      <c r="C68" s="769"/>
      <c r="D68" s="769"/>
      <c r="E68" s="769"/>
      <c r="F68" s="769"/>
      <c r="G68" s="769"/>
      <c r="H68" s="769"/>
      <c r="I68" s="769"/>
      <c r="J68" s="769"/>
      <c r="K68" s="769"/>
      <c r="L68" s="769"/>
      <c r="M68" s="769"/>
      <c r="N68" s="769"/>
      <c r="O68" s="769"/>
      <c r="P68" s="769"/>
      <c r="Q68" s="769"/>
      <c r="AY68" s="481"/>
      <c r="AZ68" s="481"/>
      <c r="BA68" s="481"/>
      <c r="BB68" s="481"/>
      <c r="BC68" s="481"/>
      <c r="BD68" s="586"/>
      <c r="BE68" s="586"/>
      <c r="BF68" s="586"/>
      <c r="BG68" s="586"/>
      <c r="BH68" s="208"/>
      <c r="BI68" s="481"/>
      <c r="BJ68" s="481"/>
    </row>
    <row r="69" spans="1:74" s="400" customFormat="1" ht="12" customHeight="1" x14ac:dyDescent="0.2">
      <c r="A69" s="399"/>
      <c r="B69" s="770" t="s">
        <v>353</v>
      </c>
      <c r="C69" s="769"/>
      <c r="D69" s="769"/>
      <c r="E69" s="769"/>
      <c r="F69" s="769"/>
      <c r="G69" s="769"/>
      <c r="H69" s="769"/>
      <c r="I69" s="769"/>
      <c r="J69" s="769"/>
      <c r="K69" s="769"/>
      <c r="L69" s="769"/>
      <c r="M69" s="769"/>
      <c r="N69" s="769"/>
      <c r="O69" s="769"/>
      <c r="P69" s="769"/>
      <c r="Q69" s="769"/>
      <c r="AY69" s="481"/>
      <c r="AZ69" s="481"/>
      <c r="BA69" s="481"/>
      <c r="BB69" s="481"/>
      <c r="BC69" s="481"/>
      <c r="BD69" s="586"/>
      <c r="BE69" s="586"/>
      <c r="BF69" s="586"/>
      <c r="BG69" s="586"/>
      <c r="BH69" s="208"/>
      <c r="BI69" s="481"/>
      <c r="BJ69" s="481"/>
    </row>
    <row r="70" spans="1:74" s="400" customFormat="1" ht="12" customHeight="1" x14ac:dyDescent="0.2">
      <c r="A70" s="399"/>
      <c r="B70" s="763" t="s">
        <v>849</v>
      </c>
      <c r="C70" s="762"/>
      <c r="D70" s="762"/>
      <c r="E70" s="762"/>
      <c r="F70" s="762"/>
      <c r="G70" s="762"/>
      <c r="H70" s="762"/>
      <c r="I70" s="762"/>
      <c r="J70" s="762"/>
      <c r="K70" s="762"/>
      <c r="L70" s="762"/>
      <c r="M70" s="762"/>
      <c r="N70" s="762"/>
      <c r="O70" s="762"/>
      <c r="P70" s="762"/>
      <c r="Q70" s="759"/>
      <c r="AY70" s="481"/>
      <c r="AZ70" s="481"/>
      <c r="BA70" s="481"/>
      <c r="BB70" s="481"/>
      <c r="BC70" s="481"/>
      <c r="BD70" s="586"/>
      <c r="BE70" s="586"/>
      <c r="BF70" s="586"/>
      <c r="BG70" s="586"/>
      <c r="BH70" s="208"/>
      <c r="BI70" s="481"/>
      <c r="BJ70" s="481"/>
    </row>
    <row r="71" spans="1:74" s="400" customFormat="1" ht="12" customHeight="1" x14ac:dyDescent="0.2">
      <c r="A71" s="399"/>
      <c r="B71" s="764" t="s">
        <v>851</v>
      </c>
      <c r="C71" s="766"/>
      <c r="D71" s="766"/>
      <c r="E71" s="766"/>
      <c r="F71" s="766"/>
      <c r="G71" s="766"/>
      <c r="H71" s="766"/>
      <c r="I71" s="766"/>
      <c r="J71" s="766"/>
      <c r="K71" s="766"/>
      <c r="L71" s="766"/>
      <c r="M71" s="766"/>
      <c r="N71" s="766"/>
      <c r="O71" s="766"/>
      <c r="P71" s="766"/>
      <c r="Q71" s="759"/>
      <c r="AY71" s="481"/>
      <c r="AZ71" s="481"/>
      <c r="BA71" s="481"/>
      <c r="BB71" s="481"/>
      <c r="BC71" s="481"/>
      <c r="BD71" s="586"/>
      <c r="BE71" s="586"/>
      <c r="BF71" s="586"/>
      <c r="BG71" s="586"/>
      <c r="BH71" s="208"/>
      <c r="BI71" s="481"/>
      <c r="BJ71" s="481"/>
    </row>
    <row r="72" spans="1:74" s="400" customFormat="1" ht="12" customHeight="1" x14ac:dyDescent="0.2">
      <c r="A72" s="399"/>
      <c r="B72" s="765" t="s">
        <v>838</v>
      </c>
      <c r="C72" s="766"/>
      <c r="D72" s="766"/>
      <c r="E72" s="766"/>
      <c r="F72" s="766"/>
      <c r="G72" s="766"/>
      <c r="H72" s="766"/>
      <c r="I72" s="766"/>
      <c r="J72" s="766"/>
      <c r="K72" s="766"/>
      <c r="L72" s="766"/>
      <c r="M72" s="766"/>
      <c r="N72" s="766"/>
      <c r="O72" s="766"/>
      <c r="P72" s="766"/>
      <c r="Q72" s="759"/>
      <c r="AY72" s="481"/>
      <c r="AZ72" s="481"/>
      <c r="BA72" s="481"/>
      <c r="BB72" s="481"/>
      <c r="BC72" s="481"/>
      <c r="BD72" s="586"/>
      <c r="BE72" s="586"/>
      <c r="BF72" s="586"/>
      <c r="BG72" s="586"/>
      <c r="BH72" s="208"/>
      <c r="BI72" s="481"/>
      <c r="BJ72" s="481"/>
    </row>
    <row r="73" spans="1:74" s="400" customFormat="1" ht="12" customHeight="1" x14ac:dyDescent="0.2">
      <c r="A73" s="393"/>
      <c r="B73" s="771" t="s">
        <v>1384</v>
      </c>
      <c r="C73" s="759"/>
      <c r="D73" s="759"/>
      <c r="E73" s="759"/>
      <c r="F73" s="759"/>
      <c r="G73" s="759"/>
      <c r="H73" s="759"/>
      <c r="I73" s="759"/>
      <c r="J73" s="759"/>
      <c r="K73" s="759"/>
      <c r="L73" s="759"/>
      <c r="M73" s="759"/>
      <c r="N73" s="759"/>
      <c r="O73" s="759"/>
      <c r="P73" s="759"/>
      <c r="Q73" s="759"/>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E22" sqref="BE22"/>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88" customWidth="1"/>
    <col min="59" max="62" width="6.5546875" style="363" customWidth="1"/>
    <col min="63" max="74" width="6.5546875" style="2" customWidth="1"/>
    <col min="75" max="16384" width="9.5546875" style="2"/>
  </cols>
  <sheetData>
    <row r="1" spans="1:74" ht="15.75" customHeight="1" x14ac:dyDescent="0.25">
      <c r="A1" s="741" t="s">
        <v>798</v>
      </c>
      <c r="B1" s="801" t="s">
        <v>1385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9"/>
    </row>
    <row r="2" spans="1:74" s="5"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203.03829999999999</v>
      </c>
      <c r="BC6" s="232">
        <v>217.44159999999999</v>
      </c>
      <c r="BD6" s="305">
        <v>218.93459999999999</v>
      </c>
      <c r="BE6" s="305">
        <v>213.76240000000001</v>
      </c>
      <c r="BF6" s="305">
        <v>210.0693</v>
      </c>
      <c r="BG6" s="305">
        <v>195.3107</v>
      </c>
      <c r="BH6" s="305">
        <v>185.8468</v>
      </c>
      <c r="BI6" s="305">
        <v>181.46250000000001</v>
      </c>
      <c r="BJ6" s="305">
        <v>178.71619999999999</v>
      </c>
      <c r="BK6" s="305">
        <v>170.03479999999999</v>
      </c>
      <c r="BL6" s="305">
        <v>174.19409999999999</v>
      </c>
      <c r="BM6" s="305">
        <v>178.9581</v>
      </c>
      <c r="BN6" s="305">
        <v>182.48099999999999</v>
      </c>
      <c r="BO6" s="305">
        <v>185.6617</v>
      </c>
      <c r="BP6" s="305">
        <v>185.57069999999999</v>
      </c>
      <c r="BQ6" s="305">
        <v>185.26220000000001</v>
      </c>
      <c r="BR6" s="305">
        <v>188.5556</v>
      </c>
      <c r="BS6" s="305">
        <v>183.20949999999999</v>
      </c>
      <c r="BT6" s="305">
        <v>177.37</v>
      </c>
      <c r="BU6" s="305">
        <v>175.23339999999999</v>
      </c>
      <c r="BV6" s="305">
        <v>167.9699</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305">
        <v>292.21429999999998</v>
      </c>
      <c r="BE8" s="305">
        <v>289.41669999999999</v>
      </c>
      <c r="BF8" s="305">
        <v>291.15429999999998</v>
      </c>
      <c r="BG8" s="305">
        <v>267.80290000000002</v>
      </c>
      <c r="BH8" s="305">
        <v>256.19470000000001</v>
      </c>
      <c r="BI8" s="305">
        <v>255.68899999999999</v>
      </c>
      <c r="BJ8" s="305">
        <v>259.46859999999998</v>
      </c>
      <c r="BK8" s="305">
        <v>244.18209999999999</v>
      </c>
      <c r="BL8" s="305">
        <v>242.8647</v>
      </c>
      <c r="BM8" s="305">
        <v>243.88990000000001</v>
      </c>
      <c r="BN8" s="305">
        <v>246.93279999999999</v>
      </c>
      <c r="BO8" s="305">
        <v>253.7602</v>
      </c>
      <c r="BP8" s="305">
        <v>258.50080000000003</v>
      </c>
      <c r="BQ8" s="305">
        <v>257.81240000000003</v>
      </c>
      <c r="BR8" s="305">
        <v>265.16090000000003</v>
      </c>
      <c r="BS8" s="305">
        <v>250.9547</v>
      </c>
      <c r="BT8" s="305">
        <v>245.30529999999999</v>
      </c>
      <c r="BU8" s="305">
        <v>247.69040000000001</v>
      </c>
      <c r="BV8" s="305">
        <v>248.0196</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305">
        <v>293.49560000000002</v>
      </c>
      <c r="BE9" s="305">
        <v>288.85410000000002</v>
      </c>
      <c r="BF9" s="305">
        <v>274.834</v>
      </c>
      <c r="BG9" s="305">
        <v>257.43720000000002</v>
      </c>
      <c r="BH9" s="305">
        <v>250.7903</v>
      </c>
      <c r="BI9" s="305">
        <v>249.4982</v>
      </c>
      <c r="BJ9" s="305">
        <v>236.7629</v>
      </c>
      <c r="BK9" s="305">
        <v>222.4408</v>
      </c>
      <c r="BL9" s="305">
        <v>227.93209999999999</v>
      </c>
      <c r="BM9" s="305">
        <v>233.93969999999999</v>
      </c>
      <c r="BN9" s="305">
        <v>245.18729999999999</v>
      </c>
      <c r="BO9" s="305">
        <v>255.10169999999999</v>
      </c>
      <c r="BP9" s="305">
        <v>254.89179999999999</v>
      </c>
      <c r="BQ9" s="305">
        <v>256.64260000000002</v>
      </c>
      <c r="BR9" s="305">
        <v>251.0745</v>
      </c>
      <c r="BS9" s="305">
        <v>244.09960000000001</v>
      </c>
      <c r="BT9" s="305">
        <v>241.71680000000001</v>
      </c>
      <c r="BU9" s="305">
        <v>243.58070000000001</v>
      </c>
      <c r="BV9" s="305">
        <v>225.87989999999999</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305">
        <v>268.18990000000002</v>
      </c>
      <c r="BE10" s="305">
        <v>262.27359999999999</v>
      </c>
      <c r="BF10" s="305">
        <v>259.78829999999999</v>
      </c>
      <c r="BG10" s="305">
        <v>245.7878</v>
      </c>
      <c r="BH10" s="305">
        <v>235.11680000000001</v>
      </c>
      <c r="BI10" s="305">
        <v>230.2577</v>
      </c>
      <c r="BJ10" s="305">
        <v>228.08869999999999</v>
      </c>
      <c r="BK10" s="305">
        <v>220.03829999999999</v>
      </c>
      <c r="BL10" s="305">
        <v>221.46039999999999</v>
      </c>
      <c r="BM10" s="305">
        <v>226.77770000000001</v>
      </c>
      <c r="BN10" s="305">
        <v>231.54769999999999</v>
      </c>
      <c r="BO10" s="305">
        <v>232.5959</v>
      </c>
      <c r="BP10" s="305">
        <v>234.09030000000001</v>
      </c>
      <c r="BQ10" s="305">
        <v>232.29349999999999</v>
      </c>
      <c r="BR10" s="305">
        <v>236.1421</v>
      </c>
      <c r="BS10" s="305">
        <v>230.98650000000001</v>
      </c>
      <c r="BT10" s="305">
        <v>225.203</v>
      </c>
      <c r="BU10" s="305">
        <v>222.97730000000001</v>
      </c>
      <c r="BV10" s="305">
        <v>217.62049999999999</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305">
        <v>312.70569999999998</v>
      </c>
      <c r="BE11" s="305">
        <v>306.0059</v>
      </c>
      <c r="BF11" s="305">
        <v>297.27170000000001</v>
      </c>
      <c r="BG11" s="305">
        <v>288.30130000000003</v>
      </c>
      <c r="BH11" s="305">
        <v>275.61040000000003</v>
      </c>
      <c r="BI11" s="305">
        <v>269.66430000000003</v>
      </c>
      <c r="BJ11" s="305">
        <v>259.69900000000001</v>
      </c>
      <c r="BK11" s="305">
        <v>250.47659999999999</v>
      </c>
      <c r="BL11" s="305">
        <v>250.05510000000001</v>
      </c>
      <c r="BM11" s="305">
        <v>259.7011</v>
      </c>
      <c r="BN11" s="305">
        <v>265.99110000000002</v>
      </c>
      <c r="BO11" s="305">
        <v>273.62740000000002</v>
      </c>
      <c r="BP11" s="305">
        <v>271.12689999999998</v>
      </c>
      <c r="BQ11" s="305">
        <v>270.34059999999999</v>
      </c>
      <c r="BR11" s="305">
        <v>274.6583</v>
      </c>
      <c r="BS11" s="305">
        <v>275.69569999999999</v>
      </c>
      <c r="BT11" s="305">
        <v>267.97640000000001</v>
      </c>
      <c r="BU11" s="305">
        <v>258.93150000000003</v>
      </c>
      <c r="BV11" s="305">
        <v>248.12780000000001</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305">
        <v>369.34679999999997</v>
      </c>
      <c r="BE12" s="305">
        <v>361.30279999999999</v>
      </c>
      <c r="BF12" s="305">
        <v>355.14479999999998</v>
      </c>
      <c r="BG12" s="305">
        <v>348.8784</v>
      </c>
      <c r="BH12" s="305">
        <v>334.4726</v>
      </c>
      <c r="BI12" s="305">
        <v>329.77249999999998</v>
      </c>
      <c r="BJ12" s="305">
        <v>324.33960000000002</v>
      </c>
      <c r="BK12" s="305">
        <v>322.18169999999998</v>
      </c>
      <c r="BL12" s="305">
        <v>324.99520000000001</v>
      </c>
      <c r="BM12" s="305">
        <v>332.66309999999999</v>
      </c>
      <c r="BN12" s="305">
        <v>340.79300000000001</v>
      </c>
      <c r="BO12" s="305">
        <v>338.98930000000001</v>
      </c>
      <c r="BP12" s="305">
        <v>338.55900000000003</v>
      </c>
      <c r="BQ12" s="305">
        <v>325.30560000000003</v>
      </c>
      <c r="BR12" s="305">
        <v>331.86079999999998</v>
      </c>
      <c r="BS12" s="305">
        <v>333.23899999999998</v>
      </c>
      <c r="BT12" s="305">
        <v>342.18180000000001</v>
      </c>
      <c r="BU12" s="305">
        <v>344.01420000000002</v>
      </c>
      <c r="BV12" s="305">
        <v>326.60789999999997</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305">
        <v>302.7276</v>
      </c>
      <c r="BE13" s="305">
        <v>297.85469999999998</v>
      </c>
      <c r="BF13" s="305">
        <v>292.33909999999997</v>
      </c>
      <c r="BG13" s="305">
        <v>276.00700000000001</v>
      </c>
      <c r="BH13" s="305">
        <v>265.2697</v>
      </c>
      <c r="BI13" s="305">
        <v>262.67720000000003</v>
      </c>
      <c r="BJ13" s="305">
        <v>258.8904</v>
      </c>
      <c r="BK13" s="305">
        <v>247.66220000000001</v>
      </c>
      <c r="BL13" s="305">
        <v>249.52010000000001</v>
      </c>
      <c r="BM13" s="305">
        <v>254.26519999999999</v>
      </c>
      <c r="BN13" s="305">
        <v>260.76339999999999</v>
      </c>
      <c r="BO13" s="305">
        <v>266.05630000000002</v>
      </c>
      <c r="BP13" s="305">
        <v>267.76639999999998</v>
      </c>
      <c r="BQ13" s="305">
        <v>265.43450000000001</v>
      </c>
      <c r="BR13" s="305">
        <v>267.94830000000002</v>
      </c>
      <c r="BS13" s="305">
        <v>260.84530000000001</v>
      </c>
      <c r="BT13" s="305">
        <v>258.33350000000002</v>
      </c>
      <c r="BU13" s="305">
        <v>259.07260000000002</v>
      </c>
      <c r="BV13" s="305">
        <v>250.09</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305">
        <v>312.92899999999997</v>
      </c>
      <c r="BE14" s="305">
        <v>309.0573</v>
      </c>
      <c r="BF14" s="305">
        <v>304.14210000000003</v>
      </c>
      <c r="BG14" s="305">
        <v>288.29219999999998</v>
      </c>
      <c r="BH14" s="305">
        <v>278.01240000000001</v>
      </c>
      <c r="BI14" s="305">
        <v>275.74579999999997</v>
      </c>
      <c r="BJ14" s="305">
        <v>272.23750000000001</v>
      </c>
      <c r="BK14" s="305">
        <v>260.98790000000002</v>
      </c>
      <c r="BL14" s="305">
        <v>262.92489999999998</v>
      </c>
      <c r="BM14" s="305">
        <v>267.51049999999998</v>
      </c>
      <c r="BN14" s="305">
        <v>274.09070000000003</v>
      </c>
      <c r="BO14" s="305">
        <v>279.4597</v>
      </c>
      <c r="BP14" s="305">
        <v>281.08530000000002</v>
      </c>
      <c r="BQ14" s="305">
        <v>278.97379999999998</v>
      </c>
      <c r="BR14" s="305">
        <v>281.55689999999998</v>
      </c>
      <c r="BS14" s="305">
        <v>274.565</v>
      </c>
      <c r="BT14" s="305">
        <v>272.24650000000003</v>
      </c>
      <c r="BU14" s="305">
        <v>273.13029999999998</v>
      </c>
      <c r="BV14" s="305">
        <v>264.32159999999999</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67.078999999999994</v>
      </c>
      <c r="AZ18" s="68">
        <v>68.396000000000001</v>
      </c>
      <c r="BA18" s="68">
        <v>65.108999999999995</v>
      </c>
      <c r="BB18" s="68">
        <v>64.587999999999994</v>
      </c>
      <c r="BC18" s="68">
        <v>62.406207199000001</v>
      </c>
      <c r="BD18" s="301">
        <v>60.89461</v>
      </c>
      <c r="BE18" s="301">
        <v>59.240839999999999</v>
      </c>
      <c r="BF18" s="301">
        <v>58.189990000000002</v>
      </c>
      <c r="BG18" s="301">
        <v>58.040500000000002</v>
      </c>
      <c r="BH18" s="301">
        <v>55.694429999999997</v>
      </c>
      <c r="BI18" s="301">
        <v>56.759120000000003</v>
      </c>
      <c r="BJ18" s="301">
        <v>59.559399999999997</v>
      </c>
      <c r="BK18" s="301">
        <v>65.130930000000006</v>
      </c>
      <c r="BL18" s="301">
        <v>68.378380000000007</v>
      </c>
      <c r="BM18" s="301">
        <v>65.238860000000003</v>
      </c>
      <c r="BN18" s="301">
        <v>64.388140000000007</v>
      </c>
      <c r="BO18" s="301">
        <v>65.857510000000005</v>
      </c>
      <c r="BP18" s="301">
        <v>67.80059</v>
      </c>
      <c r="BQ18" s="301">
        <v>67.035070000000005</v>
      </c>
      <c r="BR18" s="301">
        <v>64.516120000000001</v>
      </c>
      <c r="BS18" s="301">
        <v>62.70731</v>
      </c>
      <c r="BT18" s="301">
        <v>61.694670000000002</v>
      </c>
      <c r="BU18" s="301">
        <v>64.788120000000006</v>
      </c>
      <c r="BV18" s="301">
        <v>68.754599999999996</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55.052</v>
      </c>
      <c r="AZ19" s="68">
        <v>52.698</v>
      </c>
      <c r="BA19" s="68">
        <v>50.692439</v>
      </c>
      <c r="BB19" s="68">
        <v>47.163571429000001</v>
      </c>
      <c r="BC19" s="68">
        <v>46.576418296</v>
      </c>
      <c r="BD19" s="301">
        <v>50.044319999999999</v>
      </c>
      <c r="BE19" s="301">
        <v>50.778289999999998</v>
      </c>
      <c r="BF19" s="301">
        <v>50.267960000000002</v>
      </c>
      <c r="BG19" s="301">
        <v>49.973080000000003</v>
      </c>
      <c r="BH19" s="301">
        <v>47.787529999999997</v>
      </c>
      <c r="BI19" s="301">
        <v>48.20899</v>
      </c>
      <c r="BJ19" s="301">
        <v>50.111449999999998</v>
      </c>
      <c r="BK19" s="301">
        <v>55.777349999999998</v>
      </c>
      <c r="BL19" s="301">
        <v>56.515700000000002</v>
      </c>
      <c r="BM19" s="301">
        <v>53.411900000000003</v>
      </c>
      <c r="BN19" s="301">
        <v>52.190249999999999</v>
      </c>
      <c r="BO19" s="301">
        <v>51.21031</v>
      </c>
      <c r="BP19" s="301">
        <v>51.958880000000001</v>
      </c>
      <c r="BQ19" s="301">
        <v>51.581580000000002</v>
      </c>
      <c r="BR19" s="301">
        <v>50.517760000000003</v>
      </c>
      <c r="BS19" s="301">
        <v>50.499029999999998</v>
      </c>
      <c r="BT19" s="301">
        <v>48.065770000000001</v>
      </c>
      <c r="BU19" s="301">
        <v>49.667749999999998</v>
      </c>
      <c r="BV19" s="301">
        <v>51.02225</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90.986999999999995</v>
      </c>
      <c r="AZ20" s="68">
        <v>78.911000000000001</v>
      </c>
      <c r="BA20" s="68">
        <v>81.929000000000002</v>
      </c>
      <c r="BB20" s="68">
        <v>85.704571428999998</v>
      </c>
      <c r="BC20" s="68">
        <v>88.525129534000001</v>
      </c>
      <c r="BD20" s="301">
        <v>84.566230000000004</v>
      </c>
      <c r="BE20" s="301">
        <v>82.740769999999998</v>
      </c>
      <c r="BF20" s="301">
        <v>80.10369</v>
      </c>
      <c r="BG20" s="301">
        <v>81.397229999999993</v>
      </c>
      <c r="BH20" s="301">
        <v>80.397580000000005</v>
      </c>
      <c r="BI20" s="301">
        <v>81.238299999999995</v>
      </c>
      <c r="BJ20" s="301">
        <v>85.471329999999995</v>
      </c>
      <c r="BK20" s="301">
        <v>88.277209999999997</v>
      </c>
      <c r="BL20" s="301">
        <v>87.965159999999997</v>
      </c>
      <c r="BM20" s="301">
        <v>85.123180000000005</v>
      </c>
      <c r="BN20" s="301">
        <v>86.822659999999999</v>
      </c>
      <c r="BO20" s="301">
        <v>87.681200000000004</v>
      </c>
      <c r="BP20" s="301">
        <v>88.569609999999997</v>
      </c>
      <c r="BQ20" s="301">
        <v>88.536259999999999</v>
      </c>
      <c r="BR20" s="301">
        <v>84.980360000000005</v>
      </c>
      <c r="BS20" s="301">
        <v>83.002979999999994</v>
      </c>
      <c r="BT20" s="301">
        <v>83.147710000000004</v>
      </c>
      <c r="BU20" s="301">
        <v>85.580359999999999</v>
      </c>
      <c r="BV20" s="301">
        <v>89.679749999999999</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8.1788571429000001</v>
      </c>
      <c r="BC21" s="68">
        <v>7.2395929820999996</v>
      </c>
      <c r="BD21" s="301">
        <v>7.608492</v>
      </c>
      <c r="BE21" s="301">
        <v>7.2963149999999999</v>
      </c>
      <c r="BF21" s="301">
        <v>7.2657819999999997</v>
      </c>
      <c r="BG21" s="301">
        <v>7.456016</v>
      </c>
      <c r="BH21" s="301">
        <v>7.616066</v>
      </c>
      <c r="BI21" s="301">
        <v>8.1606140000000007</v>
      </c>
      <c r="BJ21" s="301">
        <v>8.0194659999999995</v>
      </c>
      <c r="BK21" s="301">
        <v>8.0924110000000002</v>
      </c>
      <c r="BL21" s="301">
        <v>7.9842360000000001</v>
      </c>
      <c r="BM21" s="301">
        <v>7.878425</v>
      </c>
      <c r="BN21" s="301">
        <v>7.6636600000000001</v>
      </c>
      <c r="BO21" s="301">
        <v>7.7392060000000003</v>
      </c>
      <c r="BP21" s="301">
        <v>7.8665820000000002</v>
      </c>
      <c r="BQ21" s="301">
        <v>7.5100769999999999</v>
      </c>
      <c r="BR21" s="301">
        <v>7.454161</v>
      </c>
      <c r="BS21" s="301">
        <v>7.6449189999999998</v>
      </c>
      <c r="BT21" s="301">
        <v>7.785679</v>
      </c>
      <c r="BU21" s="301">
        <v>8.316039</v>
      </c>
      <c r="BV21" s="301">
        <v>8.2174309999999995</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33.152999999999999</v>
      </c>
      <c r="AZ22" s="68">
        <v>32.244</v>
      </c>
      <c r="BA22" s="68">
        <v>31.352653</v>
      </c>
      <c r="BB22" s="68">
        <v>30.23</v>
      </c>
      <c r="BC22" s="68">
        <v>29.199690331999999</v>
      </c>
      <c r="BD22" s="301">
        <v>29.42981</v>
      </c>
      <c r="BE22" s="301">
        <v>29.441579999999998</v>
      </c>
      <c r="BF22" s="301">
        <v>29.170570000000001</v>
      </c>
      <c r="BG22" s="301">
        <v>29.484000000000002</v>
      </c>
      <c r="BH22" s="301">
        <v>28.481529999999999</v>
      </c>
      <c r="BI22" s="301">
        <v>29.708829999999999</v>
      </c>
      <c r="BJ22" s="301">
        <v>31.063929999999999</v>
      </c>
      <c r="BK22" s="301">
        <v>32.985430000000001</v>
      </c>
      <c r="BL22" s="301">
        <v>31.747810000000001</v>
      </c>
      <c r="BM22" s="301">
        <v>30.02028</v>
      </c>
      <c r="BN22" s="301">
        <v>29.269770000000001</v>
      </c>
      <c r="BO22" s="301">
        <v>28.50572</v>
      </c>
      <c r="BP22" s="301">
        <v>29.43845</v>
      </c>
      <c r="BQ22" s="301">
        <v>29.565760000000001</v>
      </c>
      <c r="BR22" s="301">
        <v>28.80874</v>
      </c>
      <c r="BS22" s="301">
        <v>29.346360000000001</v>
      </c>
      <c r="BT22" s="301">
        <v>28.696729999999999</v>
      </c>
      <c r="BU22" s="301">
        <v>30.790379999999999</v>
      </c>
      <c r="BV22" s="301">
        <v>31.680900000000001</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255.13900000000001</v>
      </c>
      <c r="AZ23" s="68">
        <v>241.09299999999999</v>
      </c>
      <c r="BA23" s="68">
        <v>237.64709199999999</v>
      </c>
      <c r="BB23" s="68">
        <v>235.86500000000001</v>
      </c>
      <c r="BC23" s="68">
        <v>233.94703834000001</v>
      </c>
      <c r="BD23" s="301">
        <v>232.54349999999999</v>
      </c>
      <c r="BE23" s="301">
        <v>229.49780000000001</v>
      </c>
      <c r="BF23" s="301">
        <v>224.99799999999999</v>
      </c>
      <c r="BG23" s="301">
        <v>226.35079999999999</v>
      </c>
      <c r="BH23" s="301">
        <v>219.97710000000001</v>
      </c>
      <c r="BI23" s="301">
        <v>224.07589999999999</v>
      </c>
      <c r="BJ23" s="301">
        <v>234.22559999999999</v>
      </c>
      <c r="BK23" s="301">
        <v>250.26329999999999</v>
      </c>
      <c r="BL23" s="301">
        <v>252.59129999999999</v>
      </c>
      <c r="BM23" s="301">
        <v>241.67259999999999</v>
      </c>
      <c r="BN23" s="301">
        <v>240.33449999999999</v>
      </c>
      <c r="BO23" s="301">
        <v>240.994</v>
      </c>
      <c r="BP23" s="301">
        <v>245.63409999999999</v>
      </c>
      <c r="BQ23" s="301">
        <v>244.22880000000001</v>
      </c>
      <c r="BR23" s="301">
        <v>236.27709999999999</v>
      </c>
      <c r="BS23" s="301">
        <v>233.20060000000001</v>
      </c>
      <c r="BT23" s="301">
        <v>229.39060000000001</v>
      </c>
      <c r="BU23" s="301">
        <v>239.14269999999999</v>
      </c>
      <c r="BV23" s="301">
        <v>249.35489999999999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22.939</v>
      </c>
      <c r="AZ25" s="68">
        <v>20.896000000000001</v>
      </c>
      <c r="BA25" s="68">
        <v>20.259076</v>
      </c>
      <c r="BB25" s="68">
        <v>21.230857143000001</v>
      </c>
      <c r="BC25" s="68">
        <v>19.954513232</v>
      </c>
      <c r="BD25" s="301">
        <v>23.372669999999999</v>
      </c>
      <c r="BE25" s="301">
        <v>21.19171</v>
      </c>
      <c r="BF25" s="301">
        <v>23.386970000000002</v>
      </c>
      <c r="BG25" s="301">
        <v>22.202590000000001</v>
      </c>
      <c r="BH25" s="301">
        <v>22.05087</v>
      </c>
      <c r="BI25" s="301">
        <v>23.218170000000001</v>
      </c>
      <c r="BJ25" s="301">
        <v>24.445440000000001</v>
      </c>
      <c r="BK25" s="301">
        <v>23.601990000000001</v>
      </c>
      <c r="BL25" s="301">
        <v>26.591090000000001</v>
      </c>
      <c r="BM25" s="301">
        <v>24.106339999999999</v>
      </c>
      <c r="BN25" s="301">
        <v>24.251000000000001</v>
      </c>
      <c r="BO25" s="301">
        <v>22.426220000000001</v>
      </c>
      <c r="BP25" s="301">
        <v>23.863379999999999</v>
      </c>
      <c r="BQ25" s="301">
        <v>23.34667</v>
      </c>
      <c r="BR25" s="301">
        <v>24.031389999999998</v>
      </c>
      <c r="BS25" s="301">
        <v>23.061789999999998</v>
      </c>
      <c r="BT25" s="301">
        <v>20.964230000000001</v>
      </c>
      <c r="BU25" s="301">
        <v>23.818280000000001</v>
      </c>
      <c r="BV25" s="301">
        <v>26.154900000000001</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232.2</v>
      </c>
      <c r="AZ27" s="69">
        <v>220.197</v>
      </c>
      <c r="BA27" s="69">
        <v>217.38801599999999</v>
      </c>
      <c r="BB27" s="69">
        <v>214.63414286</v>
      </c>
      <c r="BC27" s="69">
        <v>213.99152892000001</v>
      </c>
      <c r="BD27" s="320">
        <v>209.17080000000001</v>
      </c>
      <c r="BE27" s="320">
        <v>208.30609999999999</v>
      </c>
      <c r="BF27" s="320">
        <v>201.61099999999999</v>
      </c>
      <c r="BG27" s="320">
        <v>204.1482</v>
      </c>
      <c r="BH27" s="320">
        <v>197.9263</v>
      </c>
      <c r="BI27" s="320">
        <v>200.85769999999999</v>
      </c>
      <c r="BJ27" s="320">
        <v>209.7801</v>
      </c>
      <c r="BK27" s="320">
        <v>226.66130000000001</v>
      </c>
      <c r="BL27" s="320">
        <v>226.00020000000001</v>
      </c>
      <c r="BM27" s="320">
        <v>217.56630000000001</v>
      </c>
      <c r="BN27" s="320">
        <v>216.08349999999999</v>
      </c>
      <c r="BO27" s="320">
        <v>218.5677</v>
      </c>
      <c r="BP27" s="320">
        <v>221.77070000000001</v>
      </c>
      <c r="BQ27" s="320">
        <v>220.88210000000001</v>
      </c>
      <c r="BR27" s="320">
        <v>212.2457</v>
      </c>
      <c r="BS27" s="320">
        <v>210.1388</v>
      </c>
      <c r="BT27" s="320">
        <v>208.4263</v>
      </c>
      <c r="BU27" s="320">
        <v>215.3244</v>
      </c>
      <c r="BV27" s="320">
        <v>223.2</v>
      </c>
    </row>
    <row r="28" spans="1:74" s="267" customFormat="1" ht="12" customHeight="1" x14ac:dyDescent="0.25">
      <c r="A28" s="1"/>
      <c r="B28" s="752" t="s">
        <v>815</v>
      </c>
      <c r="C28" s="744"/>
      <c r="D28" s="744"/>
      <c r="E28" s="744"/>
      <c r="F28" s="744"/>
      <c r="G28" s="744"/>
      <c r="H28" s="744"/>
      <c r="I28" s="744"/>
      <c r="J28" s="744"/>
      <c r="K28" s="744"/>
      <c r="L28" s="744"/>
      <c r="M28" s="744"/>
      <c r="N28" s="744"/>
      <c r="O28" s="744"/>
      <c r="P28" s="744"/>
      <c r="Q28" s="744"/>
      <c r="AY28" s="478"/>
      <c r="AZ28" s="478"/>
      <c r="BA28" s="478"/>
      <c r="BB28" s="478"/>
      <c r="BC28" s="478"/>
      <c r="BD28" s="591"/>
      <c r="BE28" s="591"/>
      <c r="BF28" s="591"/>
      <c r="BG28" s="478"/>
      <c r="BH28" s="478"/>
      <c r="BI28" s="478"/>
      <c r="BJ28" s="478"/>
    </row>
    <row r="29" spans="1:74" s="403" customFormat="1" ht="12" customHeight="1" x14ac:dyDescent="0.25">
      <c r="A29" s="402"/>
      <c r="B29" s="770" t="str">
        <f>"Notes: "&amp;"EIA completed modeling and analysis for this report on " &amp;Dates!D2&amp;"."</f>
        <v>Notes: EIA completed modeling and analysis for this report on Thursday June 3, 2021.</v>
      </c>
      <c r="C29" s="769"/>
      <c r="D29" s="769"/>
      <c r="E29" s="769"/>
      <c r="F29" s="769"/>
      <c r="G29" s="769"/>
      <c r="H29" s="769"/>
      <c r="I29" s="769"/>
      <c r="J29" s="769"/>
      <c r="K29" s="769"/>
      <c r="L29" s="769"/>
      <c r="M29" s="769"/>
      <c r="N29" s="769"/>
      <c r="O29" s="769"/>
      <c r="P29" s="769"/>
      <c r="Q29" s="769"/>
      <c r="AY29" s="479"/>
      <c r="AZ29" s="479"/>
      <c r="BA29" s="479"/>
      <c r="BB29" s="479"/>
      <c r="BC29" s="479"/>
      <c r="BD29" s="592"/>
      <c r="BE29" s="592"/>
      <c r="BF29" s="592"/>
      <c r="BG29" s="479"/>
      <c r="BH29" s="479"/>
      <c r="BI29" s="479"/>
      <c r="BJ29" s="479"/>
    </row>
    <row r="30" spans="1:74" s="403" customFormat="1" ht="12" customHeight="1" x14ac:dyDescent="0.25">
      <c r="A30" s="402"/>
      <c r="B30" s="770" t="s">
        <v>353</v>
      </c>
      <c r="C30" s="769"/>
      <c r="D30" s="769"/>
      <c r="E30" s="769"/>
      <c r="F30" s="769"/>
      <c r="G30" s="769"/>
      <c r="H30" s="769"/>
      <c r="I30" s="769"/>
      <c r="J30" s="769"/>
      <c r="K30" s="769"/>
      <c r="L30" s="769"/>
      <c r="M30" s="769"/>
      <c r="N30" s="769"/>
      <c r="O30" s="769"/>
      <c r="P30" s="769"/>
      <c r="Q30" s="769"/>
      <c r="AY30" s="479"/>
      <c r="AZ30" s="479"/>
      <c r="BA30" s="479"/>
      <c r="BB30" s="479"/>
      <c r="BC30" s="479"/>
      <c r="BD30" s="592"/>
      <c r="BE30" s="592"/>
      <c r="BF30" s="592"/>
      <c r="BG30" s="479"/>
      <c r="BH30" s="479"/>
      <c r="BI30" s="479"/>
      <c r="BJ30" s="479"/>
    </row>
    <row r="31" spans="1:74" s="267" customFormat="1" ht="12" customHeight="1" x14ac:dyDescent="0.25">
      <c r="A31" s="1"/>
      <c r="B31" s="753" t="s">
        <v>129</v>
      </c>
      <c r="C31" s="744"/>
      <c r="D31" s="744"/>
      <c r="E31" s="744"/>
      <c r="F31" s="744"/>
      <c r="G31" s="744"/>
      <c r="H31" s="744"/>
      <c r="I31" s="744"/>
      <c r="J31" s="744"/>
      <c r="K31" s="744"/>
      <c r="L31" s="744"/>
      <c r="M31" s="744"/>
      <c r="N31" s="744"/>
      <c r="O31" s="744"/>
      <c r="P31" s="744"/>
      <c r="Q31" s="744"/>
      <c r="AY31" s="478"/>
      <c r="AZ31" s="478"/>
      <c r="BA31" s="478"/>
      <c r="BB31" s="478"/>
      <c r="BC31" s="478"/>
      <c r="BD31" s="591"/>
      <c r="BE31" s="591"/>
      <c r="BF31" s="591"/>
      <c r="BG31" s="478"/>
      <c r="BH31" s="478"/>
      <c r="BI31" s="478"/>
      <c r="BJ31" s="478"/>
    </row>
    <row r="32" spans="1:74" s="403" customFormat="1" ht="12" customHeight="1" x14ac:dyDescent="0.25">
      <c r="A32" s="402"/>
      <c r="B32" s="765" t="s">
        <v>852</v>
      </c>
      <c r="C32" s="759"/>
      <c r="D32" s="759"/>
      <c r="E32" s="759"/>
      <c r="F32" s="759"/>
      <c r="G32" s="759"/>
      <c r="H32" s="759"/>
      <c r="I32" s="759"/>
      <c r="J32" s="759"/>
      <c r="K32" s="759"/>
      <c r="L32" s="759"/>
      <c r="M32" s="759"/>
      <c r="N32" s="759"/>
      <c r="O32" s="759"/>
      <c r="P32" s="759"/>
      <c r="Q32" s="759"/>
      <c r="AY32" s="479"/>
      <c r="AZ32" s="479"/>
      <c r="BA32" s="479"/>
      <c r="BB32" s="479"/>
      <c r="BC32" s="479"/>
      <c r="BD32" s="592"/>
      <c r="BE32" s="592"/>
      <c r="BF32" s="592"/>
      <c r="BG32" s="479"/>
      <c r="BH32" s="479"/>
      <c r="BI32" s="479"/>
      <c r="BJ32" s="479"/>
    </row>
    <row r="33" spans="1:74" s="403" customFormat="1" ht="12" customHeight="1" x14ac:dyDescent="0.25">
      <c r="A33" s="402"/>
      <c r="B33" s="800" t="s">
        <v>853</v>
      </c>
      <c r="C33" s="759"/>
      <c r="D33" s="759"/>
      <c r="E33" s="759"/>
      <c r="F33" s="759"/>
      <c r="G33" s="759"/>
      <c r="H33" s="759"/>
      <c r="I33" s="759"/>
      <c r="J33" s="759"/>
      <c r="K33" s="759"/>
      <c r="L33" s="759"/>
      <c r="M33" s="759"/>
      <c r="N33" s="759"/>
      <c r="O33" s="759"/>
      <c r="P33" s="759"/>
      <c r="Q33" s="759"/>
      <c r="AY33" s="479"/>
      <c r="AZ33" s="479"/>
      <c r="BA33" s="479"/>
      <c r="BB33" s="479"/>
      <c r="BC33" s="479"/>
      <c r="BD33" s="592"/>
      <c r="BE33" s="592"/>
      <c r="BF33" s="592"/>
      <c r="BG33" s="479"/>
      <c r="BH33" s="479"/>
      <c r="BI33" s="479"/>
      <c r="BJ33" s="479"/>
    </row>
    <row r="34" spans="1:74" s="403" customFormat="1" ht="12" customHeight="1" x14ac:dyDescent="0.25">
      <c r="A34" s="402"/>
      <c r="B34" s="763" t="s">
        <v>855</v>
      </c>
      <c r="C34" s="762"/>
      <c r="D34" s="762"/>
      <c r="E34" s="762"/>
      <c r="F34" s="762"/>
      <c r="G34" s="762"/>
      <c r="H34" s="762"/>
      <c r="I34" s="762"/>
      <c r="J34" s="762"/>
      <c r="K34" s="762"/>
      <c r="L34" s="762"/>
      <c r="M34" s="762"/>
      <c r="N34" s="762"/>
      <c r="O34" s="762"/>
      <c r="P34" s="762"/>
      <c r="Q34" s="759"/>
      <c r="AY34" s="479"/>
      <c r="AZ34" s="479"/>
      <c r="BA34" s="479"/>
      <c r="BB34" s="479"/>
      <c r="BC34" s="479"/>
      <c r="BD34" s="592"/>
      <c r="BE34" s="592"/>
      <c r="BF34" s="592"/>
      <c r="BG34" s="479"/>
      <c r="BH34" s="479"/>
      <c r="BI34" s="479"/>
      <c r="BJ34" s="479"/>
    </row>
    <row r="35" spans="1:74" s="403" customFormat="1" ht="12" customHeight="1" x14ac:dyDescent="0.25">
      <c r="A35" s="402"/>
      <c r="B35" s="764" t="s">
        <v>856</v>
      </c>
      <c r="C35" s="766"/>
      <c r="D35" s="766"/>
      <c r="E35" s="766"/>
      <c r="F35" s="766"/>
      <c r="G35" s="766"/>
      <c r="H35" s="766"/>
      <c r="I35" s="766"/>
      <c r="J35" s="766"/>
      <c r="K35" s="766"/>
      <c r="L35" s="766"/>
      <c r="M35" s="766"/>
      <c r="N35" s="766"/>
      <c r="O35" s="766"/>
      <c r="P35" s="766"/>
      <c r="Q35" s="759"/>
      <c r="AY35" s="479"/>
      <c r="AZ35" s="479"/>
      <c r="BA35" s="479"/>
      <c r="BB35" s="479"/>
      <c r="BC35" s="479"/>
      <c r="BD35" s="592"/>
      <c r="BE35" s="592"/>
      <c r="BF35" s="592"/>
      <c r="BG35" s="479"/>
      <c r="BH35" s="479"/>
      <c r="BI35" s="479"/>
      <c r="BJ35" s="479"/>
    </row>
    <row r="36" spans="1:74" s="403" customFormat="1" ht="12" customHeight="1" x14ac:dyDescent="0.25">
      <c r="A36" s="402"/>
      <c r="B36" s="765" t="s">
        <v>838</v>
      </c>
      <c r="C36" s="766"/>
      <c r="D36" s="766"/>
      <c r="E36" s="766"/>
      <c r="F36" s="766"/>
      <c r="G36" s="766"/>
      <c r="H36" s="766"/>
      <c r="I36" s="766"/>
      <c r="J36" s="766"/>
      <c r="K36" s="766"/>
      <c r="L36" s="766"/>
      <c r="M36" s="766"/>
      <c r="N36" s="766"/>
      <c r="O36" s="766"/>
      <c r="P36" s="766"/>
      <c r="Q36" s="759"/>
      <c r="AY36" s="479"/>
      <c r="AZ36" s="479"/>
      <c r="BA36" s="479"/>
      <c r="BB36" s="479"/>
      <c r="BC36" s="479"/>
      <c r="BD36" s="592"/>
      <c r="BE36" s="592"/>
      <c r="BF36" s="592"/>
      <c r="BG36" s="479"/>
      <c r="BH36" s="479"/>
      <c r="BI36" s="479"/>
      <c r="BJ36" s="479"/>
    </row>
    <row r="37" spans="1:74" s="404" customFormat="1" ht="12" customHeight="1" x14ac:dyDescent="0.25">
      <c r="A37" s="393"/>
      <c r="B37" s="771" t="s">
        <v>1384</v>
      </c>
      <c r="C37" s="759"/>
      <c r="D37" s="759"/>
      <c r="E37" s="759"/>
      <c r="F37" s="759"/>
      <c r="G37" s="759"/>
      <c r="H37" s="759"/>
      <c r="I37" s="759"/>
      <c r="J37" s="759"/>
      <c r="K37" s="759"/>
      <c r="L37" s="759"/>
      <c r="M37" s="759"/>
      <c r="N37" s="759"/>
      <c r="O37" s="759"/>
      <c r="P37" s="759"/>
      <c r="Q37" s="759"/>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F15" sqref="BF15"/>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4" customWidth="1"/>
    <col min="59" max="62" width="6.5546875" style="357" customWidth="1"/>
    <col min="63" max="74" width="6.5546875" style="72" customWidth="1"/>
    <col min="75" max="16384" width="9.5546875" style="72"/>
  </cols>
  <sheetData>
    <row r="1" spans="1:74" ht="13.35" customHeight="1" x14ac:dyDescent="0.25">
      <c r="A1" s="741" t="s">
        <v>798</v>
      </c>
      <c r="B1" s="806" t="s">
        <v>236</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278"/>
    </row>
    <row r="2" spans="1:74"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96.629328129000001</v>
      </c>
      <c r="AW6" s="208">
        <v>99.681651866999999</v>
      </c>
      <c r="AX6" s="208">
        <v>99.811746161000002</v>
      </c>
      <c r="AY6" s="208">
        <v>99.989823870999999</v>
      </c>
      <c r="AZ6" s="208">
        <v>92.415259714000001</v>
      </c>
      <c r="BA6" s="208">
        <v>99.744015031999993</v>
      </c>
      <c r="BB6" s="208">
        <v>99.662540000000007</v>
      </c>
      <c r="BC6" s="208">
        <v>99.194559999999996</v>
      </c>
      <c r="BD6" s="324">
        <v>99.224320000000006</v>
      </c>
      <c r="BE6" s="324">
        <v>99.376130000000003</v>
      </c>
      <c r="BF6" s="324">
        <v>99.783079999999998</v>
      </c>
      <c r="BG6" s="324">
        <v>100.11790000000001</v>
      </c>
      <c r="BH6" s="324">
        <v>100.26730000000001</v>
      </c>
      <c r="BI6" s="324">
        <v>100.57550000000001</v>
      </c>
      <c r="BJ6" s="324">
        <v>100.48950000000001</v>
      </c>
      <c r="BK6" s="324">
        <v>100.3242</v>
      </c>
      <c r="BL6" s="324">
        <v>100.24930000000001</v>
      </c>
      <c r="BM6" s="324">
        <v>100.3104</v>
      </c>
      <c r="BN6" s="324">
        <v>100.46259999999999</v>
      </c>
      <c r="BO6" s="324">
        <v>100.6661</v>
      </c>
      <c r="BP6" s="324">
        <v>100.9019</v>
      </c>
      <c r="BQ6" s="324">
        <v>101.2482</v>
      </c>
      <c r="BR6" s="324">
        <v>101.5535</v>
      </c>
      <c r="BS6" s="324">
        <v>101.9371</v>
      </c>
      <c r="BT6" s="324">
        <v>102.02209999999999</v>
      </c>
      <c r="BU6" s="324">
        <v>102.21469999999999</v>
      </c>
      <c r="BV6" s="324">
        <v>102.05329999999999</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1.0130256429</v>
      </c>
      <c r="BA7" s="208">
        <v>1.0155147741999999</v>
      </c>
      <c r="BB7" s="208">
        <v>0.88652319999999996</v>
      </c>
      <c r="BC7" s="208">
        <v>0.78174379999999999</v>
      </c>
      <c r="BD7" s="324">
        <v>0.68391250000000003</v>
      </c>
      <c r="BE7" s="324">
        <v>0.60853199999999996</v>
      </c>
      <c r="BF7" s="324">
        <v>0.76527339999999999</v>
      </c>
      <c r="BG7" s="324">
        <v>0.80271429999999999</v>
      </c>
      <c r="BH7" s="324">
        <v>0.84650219999999998</v>
      </c>
      <c r="BI7" s="324">
        <v>0.89158400000000004</v>
      </c>
      <c r="BJ7" s="324">
        <v>0.90303820000000001</v>
      </c>
      <c r="BK7" s="324">
        <v>0.91315239999999998</v>
      </c>
      <c r="BL7" s="324">
        <v>0.91378590000000004</v>
      </c>
      <c r="BM7" s="324">
        <v>0.92510720000000002</v>
      </c>
      <c r="BN7" s="324">
        <v>0.86966350000000003</v>
      </c>
      <c r="BO7" s="324">
        <v>0.78715299999999999</v>
      </c>
      <c r="BP7" s="324">
        <v>0.69168629999999998</v>
      </c>
      <c r="BQ7" s="324">
        <v>0.68615839999999995</v>
      </c>
      <c r="BR7" s="324">
        <v>0.69194339999999999</v>
      </c>
      <c r="BS7" s="324">
        <v>0.7895953</v>
      </c>
      <c r="BT7" s="324">
        <v>0.8272756</v>
      </c>
      <c r="BU7" s="324">
        <v>0.86804570000000003</v>
      </c>
      <c r="BV7" s="324">
        <v>0.91246360000000004</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2.0660680968</v>
      </c>
      <c r="AY8" s="208">
        <v>2.2098407418999999</v>
      </c>
      <c r="AZ8" s="208">
        <v>2.2301249286</v>
      </c>
      <c r="BA8" s="208">
        <v>2.3520225805999999</v>
      </c>
      <c r="BB8" s="208">
        <v>2.2737630000000002</v>
      </c>
      <c r="BC8" s="208">
        <v>2.1921729999999999</v>
      </c>
      <c r="BD8" s="324">
        <v>2.2602540000000002</v>
      </c>
      <c r="BE8" s="324">
        <v>2.2143869999999999</v>
      </c>
      <c r="BF8" s="324">
        <v>2.1254659999999999</v>
      </c>
      <c r="BG8" s="324">
        <v>2.0837249999999998</v>
      </c>
      <c r="BH8" s="324">
        <v>1.9513160000000001</v>
      </c>
      <c r="BI8" s="324">
        <v>2.117953</v>
      </c>
      <c r="BJ8" s="324">
        <v>2.111707</v>
      </c>
      <c r="BK8" s="324">
        <v>2.0854050000000002</v>
      </c>
      <c r="BL8" s="324">
        <v>2.0585719999999998</v>
      </c>
      <c r="BM8" s="324">
        <v>2.0339330000000002</v>
      </c>
      <c r="BN8" s="324">
        <v>2.0094919999999998</v>
      </c>
      <c r="BO8" s="324">
        <v>1.986016</v>
      </c>
      <c r="BP8" s="324">
        <v>1.9368240000000001</v>
      </c>
      <c r="BQ8" s="324">
        <v>1.9071830000000001</v>
      </c>
      <c r="BR8" s="324">
        <v>1.857783</v>
      </c>
      <c r="BS8" s="324">
        <v>1.847823</v>
      </c>
      <c r="BT8" s="324">
        <v>1.734766</v>
      </c>
      <c r="BU8" s="324">
        <v>1.891548</v>
      </c>
      <c r="BV8" s="324">
        <v>1.894074</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94.494905387000003</v>
      </c>
      <c r="AW9" s="208">
        <v>96.764595866999997</v>
      </c>
      <c r="AX9" s="208">
        <v>96.740473128999994</v>
      </c>
      <c r="AY9" s="208">
        <v>96.759590677000006</v>
      </c>
      <c r="AZ9" s="208">
        <v>89.172109143</v>
      </c>
      <c r="BA9" s="208">
        <v>96.376477676999997</v>
      </c>
      <c r="BB9" s="208">
        <v>96.502250000000004</v>
      </c>
      <c r="BC9" s="208">
        <v>96.220650000000006</v>
      </c>
      <c r="BD9" s="324">
        <v>96.280150000000006</v>
      </c>
      <c r="BE9" s="324">
        <v>96.553219999999996</v>
      </c>
      <c r="BF9" s="324">
        <v>96.892340000000004</v>
      </c>
      <c r="BG9" s="324">
        <v>97.231499999999997</v>
      </c>
      <c r="BH9" s="324">
        <v>97.469440000000006</v>
      </c>
      <c r="BI9" s="324">
        <v>97.565960000000004</v>
      </c>
      <c r="BJ9" s="324">
        <v>97.474710000000002</v>
      </c>
      <c r="BK9" s="324">
        <v>97.325620000000001</v>
      </c>
      <c r="BL9" s="324">
        <v>97.276989999999998</v>
      </c>
      <c r="BM9" s="324">
        <v>97.351330000000004</v>
      </c>
      <c r="BN9" s="324">
        <v>97.583439999999996</v>
      </c>
      <c r="BO9" s="324">
        <v>97.892970000000005</v>
      </c>
      <c r="BP9" s="324">
        <v>98.273380000000003</v>
      </c>
      <c r="BQ9" s="324">
        <v>98.654899999999998</v>
      </c>
      <c r="BR9" s="324">
        <v>99.003799999999998</v>
      </c>
      <c r="BS9" s="324">
        <v>99.299729999999997</v>
      </c>
      <c r="BT9" s="324">
        <v>99.460089999999994</v>
      </c>
      <c r="BU9" s="324">
        <v>99.455150000000003</v>
      </c>
      <c r="BV9" s="324">
        <v>99.246719999999996</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87.797161290000005</v>
      </c>
      <c r="AR10" s="208">
        <v>88.351699999999994</v>
      </c>
      <c r="AS10" s="208">
        <v>89.766096774000005</v>
      </c>
      <c r="AT10" s="208">
        <v>90.234516128999999</v>
      </c>
      <c r="AU10" s="208">
        <v>89.4649</v>
      </c>
      <c r="AV10" s="208">
        <v>88.939129031999997</v>
      </c>
      <c r="AW10" s="208">
        <v>91.987933333000001</v>
      </c>
      <c r="AX10" s="208">
        <v>92.538096773999996</v>
      </c>
      <c r="AY10" s="208">
        <v>92.503935483999996</v>
      </c>
      <c r="AZ10" s="208">
        <v>86.333035714000005</v>
      </c>
      <c r="BA10" s="208">
        <v>92.345903226000004</v>
      </c>
      <c r="BB10" s="208">
        <v>92.524990000000003</v>
      </c>
      <c r="BC10" s="208">
        <v>92.197969999999998</v>
      </c>
      <c r="BD10" s="324">
        <v>92.069509999999994</v>
      </c>
      <c r="BE10" s="324">
        <v>92.278739999999999</v>
      </c>
      <c r="BF10" s="324">
        <v>92.663200000000003</v>
      </c>
      <c r="BG10" s="324">
        <v>92.946809999999999</v>
      </c>
      <c r="BH10" s="324">
        <v>93.101489999999998</v>
      </c>
      <c r="BI10" s="324">
        <v>93.386120000000005</v>
      </c>
      <c r="BJ10" s="324">
        <v>93.301919999999996</v>
      </c>
      <c r="BK10" s="324">
        <v>93.151849999999996</v>
      </c>
      <c r="BL10" s="324">
        <v>93.081549999999993</v>
      </c>
      <c r="BM10" s="324">
        <v>93.137630000000001</v>
      </c>
      <c r="BN10" s="324">
        <v>93.279629999999997</v>
      </c>
      <c r="BO10" s="324">
        <v>93.468369999999993</v>
      </c>
      <c r="BP10" s="324">
        <v>93.687209999999993</v>
      </c>
      <c r="BQ10" s="324">
        <v>94.008920000000003</v>
      </c>
      <c r="BR10" s="324">
        <v>94.292310000000001</v>
      </c>
      <c r="BS10" s="324">
        <v>94.648499999999999</v>
      </c>
      <c r="BT10" s="324">
        <v>94.727429999999998</v>
      </c>
      <c r="BU10" s="324">
        <v>94.906260000000003</v>
      </c>
      <c r="BV10" s="324">
        <v>94.756320000000002</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0.17235723333</v>
      </c>
      <c r="BC11" s="208">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7.5618007143000003</v>
      </c>
      <c r="BA12" s="208">
        <v>10.247688452</v>
      </c>
      <c r="BB12" s="208">
        <v>10.220000000000001</v>
      </c>
      <c r="BC12" s="208">
        <v>9.9700000000000006</v>
      </c>
      <c r="BD12" s="324">
        <v>9.3000000000000007</v>
      </c>
      <c r="BE12" s="324">
        <v>9.1</v>
      </c>
      <c r="BF12" s="324">
        <v>9</v>
      </c>
      <c r="BG12" s="324">
        <v>7.9</v>
      </c>
      <c r="BH12" s="324">
        <v>9</v>
      </c>
      <c r="BI12" s="324">
        <v>9.6999999999999993</v>
      </c>
      <c r="BJ12" s="324">
        <v>10.5</v>
      </c>
      <c r="BK12" s="324">
        <v>9.8132579794999995</v>
      </c>
      <c r="BL12" s="324">
        <v>9.8645890267999992</v>
      </c>
      <c r="BM12" s="324">
        <v>10.194355377000001</v>
      </c>
      <c r="BN12" s="324">
        <v>8.5746914384000004</v>
      </c>
      <c r="BO12" s="324">
        <v>8.7652401369999993</v>
      </c>
      <c r="BP12" s="324">
        <v>9.1463375342000006</v>
      </c>
      <c r="BQ12" s="324">
        <v>8.8605144862999996</v>
      </c>
      <c r="BR12" s="324">
        <v>8.2888683903999993</v>
      </c>
      <c r="BS12" s="324">
        <v>7.8124966438000003</v>
      </c>
      <c r="BT12" s="324">
        <v>9.0510631849000003</v>
      </c>
      <c r="BU12" s="324">
        <v>9.8132579794999995</v>
      </c>
      <c r="BV12" s="324">
        <v>10.480178425</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6.4278739355000001</v>
      </c>
      <c r="AW13" s="208">
        <v>6.9623574333000002</v>
      </c>
      <c r="AX13" s="208">
        <v>8.4228526773999999</v>
      </c>
      <c r="AY13" s="208">
        <v>8.9569485806000007</v>
      </c>
      <c r="AZ13" s="208">
        <v>9.5086814285999992</v>
      </c>
      <c r="BA13" s="208">
        <v>7.5353844838999997</v>
      </c>
      <c r="BB13" s="208">
        <v>6.7104999999999997</v>
      </c>
      <c r="BC13" s="208">
        <v>6.4524229999999996</v>
      </c>
      <c r="BD13" s="324">
        <v>6.5131139999999998</v>
      </c>
      <c r="BE13" s="324">
        <v>6.9774469999999997</v>
      </c>
      <c r="BF13" s="324">
        <v>6.4936850000000002</v>
      </c>
      <c r="BG13" s="324">
        <v>6.6429809999999998</v>
      </c>
      <c r="BH13" s="324">
        <v>6.3068249999999999</v>
      </c>
      <c r="BI13" s="324">
        <v>6.4918300000000002</v>
      </c>
      <c r="BJ13" s="324">
        <v>7.6728880000000004</v>
      </c>
      <c r="BK13" s="324">
        <v>7.7110289999999999</v>
      </c>
      <c r="BL13" s="324">
        <v>7.8044960000000003</v>
      </c>
      <c r="BM13" s="324">
        <v>6.657044</v>
      </c>
      <c r="BN13" s="324">
        <v>6.329936</v>
      </c>
      <c r="BO13" s="324">
        <v>6.2955310000000004</v>
      </c>
      <c r="BP13" s="324">
        <v>6.4447739999999998</v>
      </c>
      <c r="BQ13" s="324">
        <v>6.4926019999999998</v>
      </c>
      <c r="BR13" s="324">
        <v>6.3443120000000004</v>
      </c>
      <c r="BS13" s="324">
        <v>6.2718389999999999</v>
      </c>
      <c r="BT13" s="324">
        <v>6.2503399999999996</v>
      </c>
      <c r="BU13" s="324">
        <v>6.1777579999999999</v>
      </c>
      <c r="BV13" s="324">
        <v>7.627364</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8.2134189667000008</v>
      </c>
      <c r="AX14" s="208">
        <v>7.9854601289999998</v>
      </c>
      <c r="AY14" s="208">
        <v>8.3127689999999994</v>
      </c>
      <c r="AZ14" s="208">
        <v>7.6904151429000001</v>
      </c>
      <c r="BA14" s="208">
        <v>8.8283867097000002</v>
      </c>
      <c r="BB14" s="208">
        <v>8.1049380000000006</v>
      </c>
      <c r="BC14" s="208">
        <v>8.4385270000000006</v>
      </c>
      <c r="BD14" s="324">
        <v>8.7053630000000002</v>
      </c>
      <c r="BE14" s="324">
        <v>9.2904040000000006</v>
      </c>
      <c r="BF14" s="324">
        <v>9.2690140000000003</v>
      </c>
      <c r="BG14" s="324">
        <v>9.3448840000000004</v>
      </c>
      <c r="BH14" s="324">
        <v>9.2698710000000002</v>
      </c>
      <c r="BI14" s="324">
        <v>9.5980760000000007</v>
      </c>
      <c r="BJ14" s="324">
        <v>9.6080109999999994</v>
      </c>
      <c r="BK14" s="324">
        <v>9.3676180000000002</v>
      </c>
      <c r="BL14" s="324">
        <v>9.3888730000000002</v>
      </c>
      <c r="BM14" s="324">
        <v>9.2165350000000004</v>
      </c>
      <c r="BN14" s="324">
        <v>8.4751209999999997</v>
      </c>
      <c r="BO14" s="324">
        <v>8.6479700000000008</v>
      </c>
      <c r="BP14" s="324">
        <v>8.8438770000000009</v>
      </c>
      <c r="BQ14" s="324">
        <v>9.4655430000000003</v>
      </c>
      <c r="BR14" s="324">
        <v>9.3928560000000001</v>
      </c>
      <c r="BS14" s="324">
        <v>9.2734100000000002</v>
      </c>
      <c r="BT14" s="324">
        <v>9.2863340000000001</v>
      </c>
      <c r="BU14" s="324">
        <v>9.4</v>
      </c>
      <c r="BV14" s="324">
        <v>9.4447899999999994</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0.17269999999999999</v>
      </c>
      <c r="AS15" s="208">
        <v>0.17996774194000001</v>
      </c>
      <c r="AT15" s="208">
        <v>0.11996774194</v>
      </c>
      <c r="AU15" s="208">
        <v>0.14910000000000001</v>
      </c>
      <c r="AV15" s="208">
        <v>0.1655483871</v>
      </c>
      <c r="AW15" s="208">
        <v>0.18076666666999999</v>
      </c>
      <c r="AX15" s="208">
        <v>0.18583870967999999</v>
      </c>
      <c r="AY15" s="208">
        <v>0.17174193548</v>
      </c>
      <c r="AZ15" s="208">
        <v>0.20357142856999999</v>
      </c>
      <c r="BA15" s="208">
        <v>0.17383870968000001</v>
      </c>
      <c r="BB15" s="208">
        <v>0.1754637</v>
      </c>
      <c r="BC15" s="208">
        <v>0.17484330000000001</v>
      </c>
      <c r="BD15" s="324">
        <v>0.1745997</v>
      </c>
      <c r="BE15" s="324">
        <v>0.1749965</v>
      </c>
      <c r="BF15" s="324">
        <v>0.17572560000000001</v>
      </c>
      <c r="BG15" s="324">
        <v>0.17626339999999999</v>
      </c>
      <c r="BH15" s="324">
        <v>0.17655670000000001</v>
      </c>
      <c r="BI15" s="324">
        <v>0.17709649999999999</v>
      </c>
      <c r="BJ15" s="324">
        <v>0.17693680000000001</v>
      </c>
      <c r="BK15" s="324">
        <v>0.17665220000000001</v>
      </c>
      <c r="BL15" s="324">
        <v>0.17651890000000001</v>
      </c>
      <c r="BM15" s="324">
        <v>0.17662530000000001</v>
      </c>
      <c r="BN15" s="324">
        <v>0.17689460000000001</v>
      </c>
      <c r="BO15" s="324">
        <v>0.17725250000000001</v>
      </c>
      <c r="BP15" s="324">
        <v>0.17766750000000001</v>
      </c>
      <c r="BQ15" s="324">
        <v>0.17827760000000001</v>
      </c>
      <c r="BR15" s="324">
        <v>0.178815</v>
      </c>
      <c r="BS15" s="324">
        <v>0.1794905</v>
      </c>
      <c r="BT15" s="324">
        <v>0.1796402</v>
      </c>
      <c r="BU15" s="324">
        <v>0.17997930000000001</v>
      </c>
      <c r="BV15" s="324">
        <v>0.17969489999999999</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19.032967742</v>
      </c>
      <c r="AY16" s="208">
        <v>22.782161290000001</v>
      </c>
      <c r="AZ16" s="208">
        <v>27.900535714</v>
      </c>
      <c r="BA16" s="208">
        <v>1.909516129</v>
      </c>
      <c r="BB16" s="208">
        <v>-6.0067333332999997</v>
      </c>
      <c r="BC16" s="208">
        <v>-12.702041475</v>
      </c>
      <c r="BD16" s="324">
        <v>-10.258509999999999</v>
      </c>
      <c r="BE16" s="324">
        <v>-4.7901759999999998</v>
      </c>
      <c r="BF16" s="324">
        <v>-7.1813039999999999</v>
      </c>
      <c r="BG16" s="324">
        <v>-10.620329999999999</v>
      </c>
      <c r="BH16" s="324">
        <v>-7.341081</v>
      </c>
      <c r="BI16" s="324">
        <v>5.4970179999999997</v>
      </c>
      <c r="BJ16" s="324">
        <v>21.856030000000001</v>
      </c>
      <c r="BK16" s="324">
        <v>23.51754</v>
      </c>
      <c r="BL16" s="324">
        <v>21.641739999999999</v>
      </c>
      <c r="BM16" s="324">
        <v>6.8368310000000001</v>
      </c>
      <c r="BN16" s="324">
        <v>-8.1737300000000008</v>
      </c>
      <c r="BO16" s="324">
        <v>-14.72597</v>
      </c>
      <c r="BP16" s="324">
        <v>-12.097340000000001</v>
      </c>
      <c r="BQ16" s="324">
        <v>-6.7635300000000003</v>
      </c>
      <c r="BR16" s="324">
        <v>-8.0684489999999993</v>
      </c>
      <c r="BS16" s="324">
        <v>-13.055809999999999</v>
      </c>
      <c r="BT16" s="324">
        <v>-9.1987850000000009</v>
      </c>
      <c r="BU16" s="324">
        <v>3.269199</v>
      </c>
      <c r="BV16" s="324">
        <v>19.34732</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105.68592042</v>
      </c>
      <c r="AN17" s="208">
        <v>105.97997607000001</v>
      </c>
      <c r="AO17" s="208">
        <v>87.232914547999997</v>
      </c>
      <c r="AP17" s="208">
        <v>75.184191333000001</v>
      </c>
      <c r="AQ17" s="208">
        <v>66.771484645000001</v>
      </c>
      <c r="AR17" s="208">
        <v>71.558073433000004</v>
      </c>
      <c r="AS17" s="208">
        <v>80.267327902999995</v>
      </c>
      <c r="AT17" s="208">
        <v>78.228259644999994</v>
      </c>
      <c r="AU17" s="208">
        <v>71.679004332999995</v>
      </c>
      <c r="AV17" s="208">
        <v>77.010866871000005</v>
      </c>
      <c r="AW17" s="208">
        <v>81.520313799999997</v>
      </c>
      <c r="AX17" s="208">
        <v>102.55710781000001</v>
      </c>
      <c r="AY17" s="208">
        <v>106.46344074</v>
      </c>
      <c r="AZ17" s="208">
        <v>108.89780457000001</v>
      </c>
      <c r="BA17" s="208">
        <v>82.934764612999999</v>
      </c>
      <c r="BB17" s="208">
        <v>75.251640366999993</v>
      </c>
      <c r="BC17" s="208">
        <v>67.891891825000002</v>
      </c>
      <c r="BD17" s="324">
        <v>70.681259999999995</v>
      </c>
      <c r="BE17" s="324">
        <v>76.450599999999994</v>
      </c>
      <c r="BF17" s="324">
        <v>74.135909999999996</v>
      </c>
      <c r="BG17" s="324">
        <v>71.989180000000005</v>
      </c>
      <c r="BH17" s="324">
        <v>74.053169999999994</v>
      </c>
      <c r="BI17" s="324">
        <v>86.466589999999997</v>
      </c>
      <c r="BJ17" s="324">
        <v>103.1998</v>
      </c>
      <c r="BK17" s="324">
        <v>105.8262</v>
      </c>
      <c r="BL17" s="324">
        <v>103.8008</v>
      </c>
      <c r="BM17" s="324">
        <v>87.547240000000002</v>
      </c>
      <c r="BN17" s="324">
        <v>74.735280000000003</v>
      </c>
      <c r="BO17" s="324">
        <v>67.979200000000006</v>
      </c>
      <c r="BP17" s="324">
        <v>70.41</v>
      </c>
      <c r="BQ17" s="324">
        <v>75.790210000000002</v>
      </c>
      <c r="BR17" s="324">
        <v>75.318879999999993</v>
      </c>
      <c r="BS17" s="324">
        <v>71.046459999999996</v>
      </c>
      <c r="BT17" s="324">
        <v>73.700479999999999</v>
      </c>
      <c r="BU17" s="324">
        <v>85.532539999999997</v>
      </c>
      <c r="BV17" s="324">
        <v>102.28570000000001</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0.63891170903000005</v>
      </c>
      <c r="AN18" s="208">
        <v>-1.4019760366</v>
      </c>
      <c r="AO18" s="208">
        <v>0.13665041903</v>
      </c>
      <c r="AP18" s="208">
        <v>-0.41799113332999999</v>
      </c>
      <c r="AQ18" s="208">
        <v>-2.0290804515999999E-2</v>
      </c>
      <c r="AR18" s="208">
        <v>-0.43135520332999999</v>
      </c>
      <c r="AS18" s="208">
        <v>9.916764871E-2</v>
      </c>
      <c r="AT18" s="208">
        <v>-0.69715864484000001</v>
      </c>
      <c r="AU18" s="208">
        <v>0.77632940333</v>
      </c>
      <c r="AV18" s="208">
        <v>-2.1009759683999998</v>
      </c>
      <c r="AW18" s="208">
        <v>-0.20008493666999999</v>
      </c>
      <c r="AX18" s="208">
        <v>-0.69693760806000005</v>
      </c>
      <c r="AY18" s="208">
        <v>-0.46440213289999999</v>
      </c>
      <c r="AZ18" s="208">
        <v>-0.45423003570999998</v>
      </c>
      <c r="BA18" s="208">
        <v>1.1819922581</v>
      </c>
      <c r="BB18" s="208">
        <v>-1.0742343667000001</v>
      </c>
      <c r="BC18" s="208">
        <v>0.19601117465000001</v>
      </c>
      <c r="BD18" s="324">
        <v>-0.74645519999999999</v>
      </c>
      <c r="BE18" s="324">
        <v>-0.52328350000000001</v>
      </c>
      <c r="BF18" s="324">
        <v>0.14102880000000001</v>
      </c>
      <c r="BG18" s="324">
        <v>-0.453123</v>
      </c>
      <c r="BH18" s="324">
        <v>-0.16761709999999999</v>
      </c>
      <c r="BI18" s="324">
        <v>-0.89762039999999998</v>
      </c>
      <c r="BJ18" s="324">
        <v>0.60497900000000004</v>
      </c>
      <c r="BK18" s="324">
        <v>5.6662099999999996E-3</v>
      </c>
      <c r="BL18" s="324">
        <v>0.52176</v>
      </c>
      <c r="BM18" s="324">
        <v>-0.72736509999999999</v>
      </c>
      <c r="BN18" s="324">
        <v>0.1095298</v>
      </c>
      <c r="BO18" s="324">
        <v>-0.40591880000000002</v>
      </c>
      <c r="BP18" s="324">
        <v>0.25709579999999999</v>
      </c>
      <c r="BQ18" s="324">
        <v>1.215268</v>
      </c>
      <c r="BR18" s="324">
        <v>6.5705200000000005E-2</v>
      </c>
      <c r="BS18" s="324">
        <v>0.62194439999999995</v>
      </c>
      <c r="BT18" s="324">
        <v>-0.25264059999999999</v>
      </c>
      <c r="BU18" s="324">
        <v>-0.86666259999999995</v>
      </c>
      <c r="BV18" s="324">
        <v>0.80318820000000002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74.909890903000004</v>
      </c>
      <c r="AW19" s="208">
        <v>81.320228862999997</v>
      </c>
      <c r="AX19" s="208">
        <v>101.8601702</v>
      </c>
      <c r="AY19" s="208">
        <v>105.99903861</v>
      </c>
      <c r="AZ19" s="208">
        <v>108.44357454</v>
      </c>
      <c r="BA19" s="208">
        <v>84.116756871000007</v>
      </c>
      <c r="BB19" s="208">
        <v>74.177406000000005</v>
      </c>
      <c r="BC19" s="208">
        <v>68.087902999999997</v>
      </c>
      <c r="BD19" s="324">
        <v>69.934799999999996</v>
      </c>
      <c r="BE19" s="324">
        <v>75.927319999999995</v>
      </c>
      <c r="BF19" s="324">
        <v>74.276939999999996</v>
      </c>
      <c r="BG19" s="324">
        <v>71.536060000000006</v>
      </c>
      <c r="BH19" s="324">
        <v>73.885549999999995</v>
      </c>
      <c r="BI19" s="324">
        <v>85.568969999999993</v>
      </c>
      <c r="BJ19" s="324">
        <v>103.8047</v>
      </c>
      <c r="BK19" s="324">
        <v>105.8319</v>
      </c>
      <c r="BL19" s="324">
        <v>104.32259999999999</v>
      </c>
      <c r="BM19" s="324">
        <v>86.819879999999998</v>
      </c>
      <c r="BN19" s="324">
        <v>74.844809999999995</v>
      </c>
      <c r="BO19" s="324">
        <v>67.573279999999997</v>
      </c>
      <c r="BP19" s="324">
        <v>70.667100000000005</v>
      </c>
      <c r="BQ19" s="324">
        <v>77.005480000000006</v>
      </c>
      <c r="BR19" s="324">
        <v>75.384590000000003</v>
      </c>
      <c r="BS19" s="324">
        <v>71.668400000000005</v>
      </c>
      <c r="BT19" s="324">
        <v>73.447839999999999</v>
      </c>
      <c r="BU19" s="324">
        <v>84.665880000000001</v>
      </c>
      <c r="BV19" s="324">
        <v>103.0889</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28.260870967999999</v>
      </c>
      <c r="AZ22" s="208">
        <v>30.727250000000002</v>
      </c>
      <c r="BA22" s="208">
        <v>18.291483871000001</v>
      </c>
      <c r="BB22" s="208">
        <v>10.392250000000001</v>
      </c>
      <c r="BC22" s="208">
        <v>6.8091090000000003</v>
      </c>
      <c r="BD22" s="324">
        <v>4.2166269999999999</v>
      </c>
      <c r="BE22" s="324">
        <v>3.6899869999999999</v>
      </c>
      <c r="BF22" s="324">
        <v>3.2338019999999998</v>
      </c>
      <c r="BG22" s="324">
        <v>4.1214240000000002</v>
      </c>
      <c r="BH22" s="324">
        <v>7.6716889999999998</v>
      </c>
      <c r="BI22" s="324">
        <v>16.780239999999999</v>
      </c>
      <c r="BJ22" s="324">
        <v>26.461210000000001</v>
      </c>
      <c r="BK22" s="324">
        <v>28.291129999999999</v>
      </c>
      <c r="BL22" s="324">
        <v>26.959589999999999</v>
      </c>
      <c r="BM22" s="324">
        <v>18.74361</v>
      </c>
      <c r="BN22" s="324">
        <v>11.75928</v>
      </c>
      <c r="BO22" s="324">
        <v>6.8706649999999998</v>
      </c>
      <c r="BP22" s="324">
        <v>4.4302450000000002</v>
      </c>
      <c r="BQ22" s="324">
        <v>3.708107</v>
      </c>
      <c r="BR22" s="324">
        <v>3.4372340000000001</v>
      </c>
      <c r="BS22" s="324">
        <v>4.0578459999999996</v>
      </c>
      <c r="BT22" s="324">
        <v>7.4930919999999999</v>
      </c>
      <c r="BU22" s="324">
        <v>16.460760000000001</v>
      </c>
      <c r="BV22" s="324">
        <v>26.418199999999999</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15.84083871</v>
      </c>
      <c r="AZ23" s="208">
        <v>17.448678570999999</v>
      </c>
      <c r="BA23" s="208">
        <v>11.399709677000001</v>
      </c>
      <c r="BB23" s="208">
        <v>8.749295</v>
      </c>
      <c r="BC23" s="208">
        <v>6.3733440000000003</v>
      </c>
      <c r="BD23" s="324">
        <v>4.8911509999999998</v>
      </c>
      <c r="BE23" s="324">
        <v>4.4741629999999999</v>
      </c>
      <c r="BF23" s="324">
        <v>4.6758810000000004</v>
      </c>
      <c r="BG23" s="324">
        <v>5.0460089999999997</v>
      </c>
      <c r="BH23" s="324">
        <v>6.7652559999999999</v>
      </c>
      <c r="BI23" s="324">
        <v>10.98296</v>
      </c>
      <c r="BJ23" s="324">
        <v>14.86436</v>
      </c>
      <c r="BK23" s="324">
        <v>16.777290000000001</v>
      </c>
      <c r="BL23" s="324">
        <v>15.685280000000001</v>
      </c>
      <c r="BM23" s="324">
        <v>12.1211</v>
      </c>
      <c r="BN23" s="324">
        <v>8.2345349999999993</v>
      </c>
      <c r="BO23" s="324">
        <v>5.7644929999999999</v>
      </c>
      <c r="BP23" s="324">
        <v>4.7470030000000003</v>
      </c>
      <c r="BQ23" s="324">
        <v>4.4140290000000002</v>
      </c>
      <c r="BR23" s="324">
        <v>4.5738450000000004</v>
      </c>
      <c r="BS23" s="324">
        <v>4.9835070000000004</v>
      </c>
      <c r="BT23" s="324">
        <v>6.8676620000000002</v>
      </c>
      <c r="BU23" s="324">
        <v>10.612450000000001</v>
      </c>
      <c r="BV23" s="324">
        <v>14.8908</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25.529870968000001</v>
      </c>
      <c r="AZ24" s="208">
        <v>24.016678571</v>
      </c>
      <c r="BA24" s="208">
        <v>22.677032258000001</v>
      </c>
      <c r="BB24" s="208">
        <v>22.959620000000001</v>
      </c>
      <c r="BC24" s="208">
        <v>22.0229</v>
      </c>
      <c r="BD24" s="324">
        <v>21.946929999999998</v>
      </c>
      <c r="BE24" s="324">
        <v>21.340979999999998</v>
      </c>
      <c r="BF24" s="324">
        <v>21.709969999999998</v>
      </c>
      <c r="BG24" s="324">
        <v>22.423169999999999</v>
      </c>
      <c r="BH24" s="324">
        <v>23.382750000000001</v>
      </c>
      <c r="BI24" s="324">
        <v>24.874500000000001</v>
      </c>
      <c r="BJ24" s="324">
        <v>26.198450000000001</v>
      </c>
      <c r="BK24" s="324">
        <v>26.335049999999999</v>
      </c>
      <c r="BL24" s="324">
        <v>25.604050000000001</v>
      </c>
      <c r="BM24" s="324">
        <v>24.469989999999999</v>
      </c>
      <c r="BN24" s="324">
        <v>23.527439999999999</v>
      </c>
      <c r="BO24" s="324">
        <v>22.436959999999999</v>
      </c>
      <c r="BP24" s="324">
        <v>22.388120000000001</v>
      </c>
      <c r="BQ24" s="324">
        <v>21.736719999999998</v>
      </c>
      <c r="BR24" s="324">
        <v>22.083169999999999</v>
      </c>
      <c r="BS24" s="324">
        <v>22.329160000000002</v>
      </c>
      <c r="BT24" s="324">
        <v>23.053249999999998</v>
      </c>
      <c r="BU24" s="324">
        <v>24.833549999999999</v>
      </c>
      <c r="BV24" s="324">
        <v>25.71265</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28.140695535999999</v>
      </c>
      <c r="BA25" s="208">
        <v>24.00630529</v>
      </c>
      <c r="BB25" s="208">
        <v>24.437090000000001</v>
      </c>
      <c r="BC25" s="208">
        <v>25.369430000000001</v>
      </c>
      <c r="BD25" s="324">
        <v>31.464729999999999</v>
      </c>
      <c r="BE25" s="324">
        <v>38.976219999999998</v>
      </c>
      <c r="BF25" s="324">
        <v>37.224379999999996</v>
      </c>
      <c r="BG25" s="324">
        <v>32.714570000000002</v>
      </c>
      <c r="BH25" s="324">
        <v>28.612490000000001</v>
      </c>
      <c r="BI25" s="324">
        <v>25.2271</v>
      </c>
      <c r="BJ25" s="324">
        <v>28.26464</v>
      </c>
      <c r="BK25" s="324">
        <v>26.506019999999999</v>
      </c>
      <c r="BL25" s="324">
        <v>28.160679999999999</v>
      </c>
      <c r="BM25" s="324">
        <v>23.680759999999999</v>
      </c>
      <c r="BN25" s="324">
        <v>23.910440000000001</v>
      </c>
      <c r="BO25" s="324">
        <v>25.114889999999999</v>
      </c>
      <c r="BP25" s="324">
        <v>31.607119999999998</v>
      </c>
      <c r="BQ25" s="324">
        <v>39.62332</v>
      </c>
      <c r="BR25" s="324">
        <v>37.867350000000002</v>
      </c>
      <c r="BS25" s="324">
        <v>32.974890000000002</v>
      </c>
      <c r="BT25" s="324">
        <v>28.47288</v>
      </c>
      <c r="BU25" s="324">
        <v>24.94679</v>
      </c>
      <c r="BV25" s="324">
        <v>27.968260000000001</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4.8859677419</v>
      </c>
      <c r="AW26" s="208">
        <v>5.0403000000000002</v>
      </c>
      <c r="AX26" s="208">
        <v>5.0468709677000003</v>
      </c>
      <c r="AY26" s="208">
        <v>5.0558709676999998</v>
      </c>
      <c r="AZ26" s="208">
        <v>4.6728571428999999</v>
      </c>
      <c r="BA26" s="208">
        <v>5.0434516129000002</v>
      </c>
      <c r="BB26" s="208">
        <v>5.0393319999999999</v>
      </c>
      <c r="BC26" s="208">
        <v>5.0156689999999999</v>
      </c>
      <c r="BD26" s="324">
        <v>5.0171739999999998</v>
      </c>
      <c r="BE26" s="324">
        <v>5.0248499999999998</v>
      </c>
      <c r="BF26" s="324">
        <v>5.0454270000000001</v>
      </c>
      <c r="BG26" s="324">
        <v>5.0623589999999998</v>
      </c>
      <c r="BH26" s="324">
        <v>5.069909</v>
      </c>
      <c r="BI26" s="324">
        <v>5.0854949999999999</v>
      </c>
      <c r="BJ26" s="324">
        <v>5.0811440000000001</v>
      </c>
      <c r="BK26" s="324">
        <v>5.0727869999999999</v>
      </c>
      <c r="BL26" s="324">
        <v>5.0690030000000004</v>
      </c>
      <c r="BM26" s="324">
        <v>5.0720890000000001</v>
      </c>
      <c r="BN26" s="324">
        <v>5.0797860000000004</v>
      </c>
      <c r="BO26" s="324">
        <v>5.0900780000000001</v>
      </c>
      <c r="BP26" s="324">
        <v>5.101998</v>
      </c>
      <c r="BQ26" s="324">
        <v>5.1195110000000001</v>
      </c>
      <c r="BR26" s="324">
        <v>5.1349470000000004</v>
      </c>
      <c r="BS26" s="324">
        <v>5.1543450000000002</v>
      </c>
      <c r="BT26" s="324">
        <v>5.1586420000000004</v>
      </c>
      <c r="BU26" s="324">
        <v>5.1683820000000003</v>
      </c>
      <c r="BV26" s="324">
        <v>5.1602160000000001</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2.2753870967999998</v>
      </c>
      <c r="AW27" s="208">
        <v>2.4699</v>
      </c>
      <c r="AX27" s="208">
        <v>3.0935483870999998</v>
      </c>
      <c r="AY27" s="208">
        <v>3.2190645161</v>
      </c>
      <c r="AZ27" s="208">
        <v>3.2932857143000001</v>
      </c>
      <c r="BA27" s="208">
        <v>2.5546451612999999</v>
      </c>
      <c r="BB27" s="208">
        <v>2.4536899999999999</v>
      </c>
      <c r="BC27" s="208">
        <v>2.3513220000000001</v>
      </c>
      <c r="BD27" s="324">
        <v>2.2520600000000002</v>
      </c>
      <c r="BE27" s="324">
        <v>2.274988</v>
      </c>
      <c r="BF27" s="324">
        <v>2.2413470000000002</v>
      </c>
      <c r="BG27" s="324">
        <v>2.0224009999999999</v>
      </c>
      <c r="BH27" s="324">
        <v>2.2373249999999998</v>
      </c>
      <c r="BI27" s="324">
        <v>2.472534</v>
      </c>
      <c r="BJ27" s="324">
        <v>2.7887909999999998</v>
      </c>
      <c r="BK27" s="324">
        <v>2.6882950000000001</v>
      </c>
      <c r="BL27" s="324">
        <v>2.682706</v>
      </c>
      <c r="BM27" s="324">
        <v>2.5710259999999998</v>
      </c>
      <c r="BN27" s="324">
        <v>2.1720199999999998</v>
      </c>
      <c r="BO27" s="324">
        <v>2.1348950000000002</v>
      </c>
      <c r="BP27" s="324">
        <v>2.2313170000000002</v>
      </c>
      <c r="BQ27" s="324">
        <v>2.2424940000000002</v>
      </c>
      <c r="BR27" s="324">
        <v>2.1267469999999999</v>
      </c>
      <c r="BS27" s="324">
        <v>2.007349</v>
      </c>
      <c r="BT27" s="324">
        <v>2.241012</v>
      </c>
      <c r="BU27" s="324">
        <v>2.482647</v>
      </c>
      <c r="BV27" s="324">
        <v>2.7774909999999999</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324">
        <v>0.14612900000000001</v>
      </c>
      <c r="BE28" s="324">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74.909890903000004</v>
      </c>
      <c r="AW29" s="208">
        <v>81.320228862999997</v>
      </c>
      <c r="AX29" s="208">
        <v>101.8601702</v>
      </c>
      <c r="AY29" s="208">
        <v>105.99903861</v>
      </c>
      <c r="AZ29" s="208">
        <v>108.44357454</v>
      </c>
      <c r="BA29" s="208">
        <v>84.116756871000007</v>
      </c>
      <c r="BB29" s="208">
        <v>74.177406000000005</v>
      </c>
      <c r="BC29" s="208">
        <v>68.087902999999997</v>
      </c>
      <c r="BD29" s="324">
        <v>69.934799999999996</v>
      </c>
      <c r="BE29" s="324">
        <v>75.927319999999995</v>
      </c>
      <c r="BF29" s="324">
        <v>74.276939999999996</v>
      </c>
      <c r="BG29" s="324">
        <v>71.536060000000006</v>
      </c>
      <c r="BH29" s="324">
        <v>73.885549999999995</v>
      </c>
      <c r="BI29" s="324">
        <v>85.568969999999993</v>
      </c>
      <c r="BJ29" s="324">
        <v>103.8047</v>
      </c>
      <c r="BK29" s="324">
        <v>105.8319</v>
      </c>
      <c r="BL29" s="324">
        <v>104.32259999999999</v>
      </c>
      <c r="BM29" s="324">
        <v>86.819879999999998</v>
      </c>
      <c r="BN29" s="324">
        <v>74.844809999999995</v>
      </c>
      <c r="BO29" s="324">
        <v>67.573279999999997</v>
      </c>
      <c r="BP29" s="324">
        <v>70.667100000000005</v>
      </c>
      <c r="BQ29" s="324">
        <v>77.005480000000006</v>
      </c>
      <c r="BR29" s="324">
        <v>75.384590000000003</v>
      </c>
      <c r="BS29" s="324">
        <v>71.668400000000005</v>
      </c>
      <c r="BT29" s="324">
        <v>73.447839999999999</v>
      </c>
      <c r="BU29" s="324">
        <v>84.665880000000001</v>
      </c>
      <c r="BV29" s="324">
        <v>103.0889</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3340.9740000000002</v>
      </c>
      <c r="AY32" s="251">
        <v>2634.9639999999999</v>
      </c>
      <c r="AZ32" s="251">
        <v>1858.354</v>
      </c>
      <c r="BA32" s="251">
        <v>1800.768</v>
      </c>
      <c r="BB32" s="251">
        <v>1980.97</v>
      </c>
      <c r="BC32" s="251">
        <v>2374.7332857000001</v>
      </c>
      <c r="BD32" s="340">
        <v>2682.489</v>
      </c>
      <c r="BE32" s="340">
        <v>2830.9839999999999</v>
      </c>
      <c r="BF32" s="340">
        <v>3053.6039999999998</v>
      </c>
      <c r="BG32" s="340">
        <v>3372.2139999999999</v>
      </c>
      <c r="BH32" s="340">
        <v>3599.788</v>
      </c>
      <c r="BI32" s="340">
        <v>3434.877</v>
      </c>
      <c r="BJ32" s="340">
        <v>2757.34</v>
      </c>
      <c r="BK32" s="340">
        <v>2028.297</v>
      </c>
      <c r="BL32" s="340">
        <v>1422.328</v>
      </c>
      <c r="BM32" s="340">
        <v>1210.386</v>
      </c>
      <c r="BN32" s="340">
        <v>1455.598</v>
      </c>
      <c r="BO32" s="340">
        <v>1912.1030000000001</v>
      </c>
      <c r="BP32" s="340">
        <v>2275.0230000000001</v>
      </c>
      <c r="BQ32" s="340">
        <v>2484.692</v>
      </c>
      <c r="BR32" s="340">
        <v>2734.8139999999999</v>
      </c>
      <c r="BS32" s="340">
        <v>3126.489</v>
      </c>
      <c r="BT32" s="340">
        <v>3411.6509999999998</v>
      </c>
      <c r="BU32" s="340">
        <v>3313.5749999999998</v>
      </c>
      <c r="BV32" s="340">
        <v>2713.808</v>
      </c>
    </row>
    <row r="33" spans="1:74" ht="11.1" customHeight="1" x14ac:dyDescent="0.2">
      <c r="A33" s="562" t="s">
        <v>1000</v>
      </c>
      <c r="B33" s="563" t="s">
        <v>1005</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332</v>
      </c>
      <c r="BC33" s="251">
        <v>424.91428571</v>
      </c>
      <c r="BD33" s="340">
        <v>521.26430000000005</v>
      </c>
      <c r="BE33" s="340">
        <v>594.17579999999998</v>
      </c>
      <c r="BF33" s="340">
        <v>689.60919999999999</v>
      </c>
      <c r="BG33" s="340">
        <v>778.02449999999999</v>
      </c>
      <c r="BH33" s="340">
        <v>808.9194</v>
      </c>
      <c r="BI33" s="340">
        <v>747.56320000000005</v>
      </c>
      <c r="BJ33" s="340">
        <v>546.19200000000001</v>
      </c>
      <c r="BK33" s="340">
        <v>340.24279999999999</v>
      </c>
      <c r="BL33" s="340">
        <v>165.93049999999999</v>
      </c>
      <c r="BM33" s="340">
        <v>71.064729999999997</v>
      </c>
      <c r="BN33" s="340">
        <v>145.91419999999999</v>
      </c>
      <c r="BO33" s="340">
        <v>266.81229999999999</v>
      </c>
      <c r="BP33" s="340">
        <v>375.98919999999998</v>
      </c>
      <c r="BQ33" s="340">
        <v>449.89069999999998</v>
      </c>
      <c r="BR33" s="340">
        <v>543.57989999999995</v>
      </c>
      <c r="BS33" s="340">
        <v>646.86099999999999</v>
      </c>
      <c r="BT33" s="340">
        <v>688.16890000000001</v>
      </c>
      <c r="BU33" s="340">
        <v>640.01149999999996</v>
      </c>
      <c r="BV33" s="340">
        <v>454.12130000000002</v>
      </c>
    </row>
    <row r="34" spans="1:74" ht="11.1" customHeight="1" x14ac:dyDescent="0.2">
      <c r="A34" s="562" t="s">
        <v>1001</v>
      </c>
      <c r="B34" s="563" t="s">
        <v>1006</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442</v>
      </c>
      <c r="BC34" s="251">
        <v>533.65714286000002</v>
      </c>
      <c r="BD34" s="340">
        <v>621.00419999999997</v>
      </c>
      <c r="BE34" s="340">
        <v>697.27710000000002</v>
      </c>
      <c r="BF34" s="340">
        <v>816.33900000000006</v>
      </c>
      <c r="BG34" s="340">
        <v>940.88940000000002</v>
      </c>
      <c r="BH34" s="340">
        <v>1024.058</v>
      </c>
      <c r="BI34" s="340">
        <v>964.64030000000002</v>
      </c>
      <c r="BJ34" s="340">
        <v>748.68169999999998</v>
      </c>
      <c r="BK34" s="340">
        <v>507.17450000000002</v>
      </c>
      <c r="BL34" s="340">
        <v>289.25920000000002</v>
      </c>
      <c r="BM34" s="340">
        <v>180.7199</v>
      </c>
      <c r="BN34" s="340">
        <v>242.93029999999999</v>
      </c>
      <c r="BO34" s="340">
        <v>366.08170000000001</v>
      </c>
      <c r="BP34" s="340">
        <v>482.47820000000002</v>
      </c>
      <c r="BQ34" s="340">
        <v>587.79100000000005</v>
      </c>
      <c r="BR34" s="340">
        <v>711.34490000000005</v>
      </c>
      <c r="BS34" s="340">
        <v>861.55280000000005</v>
      </c>
      <c r="BT34" s="340">
        <v>964.9239</v>
      </c>
      <c r="BU34" s="340">
        <v>925.16660000000002</v>
      </c>
      <c r="BV34" s="340">
        <v>731.69650000000001</v>
      </c>
    </row>
    <row r="35" spans="1:74" ht="11.1" customHeight="1" x14ac:dyDescent="0.2">
      <c r="A35" s="562" t="s">
        <v>1002</v>
      </c>
      <c r="B35" s="563" t="s">
        <v>1007</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1155.1279999999999</v>
      </c>
      <c r="AY35" s="251">
        <v>944.577</v>
      </c>
      <c r="AZ35" s="251">
        <v>678.44100000000003</v>
      </c>
      <c r="BA35" s="251">
        <v>759.56799999999998</v>
      </c>
      <c r="BB35" s="251">
        <v>836</v>
      </c>
      <c r="BC35" s="251">
        <v>966.97142856999994</v>
      </c>
      <c r="BD35" s="340">
        <v>1037.19</v>
      </c>
      <c r="BE35" s="340">
        <v>1007.895</v>
      </c>
      <c r="BF35" s="340">
        <v>1001.462</v>
      </c>
      <c r="BG35" s="340">
        <v>1076.394</v>
      </c>
      <c r="BH35" s="340">
        <v>1172.2840000000001</v>
      </c>
      <c r="BI35" s="340">
        <v>1144.8409999999999</v>
      </c>
      <c r="BJ35" s="340">
        <v>974.84780000000001</v>
      </c>
      <c r="BK35" s="340">
        <v>786.72910000000002</v>
      </c>
      <c r="BL35" s="340">
        <v>613.16319999999996</v>
      </c>
      <c r="BM35" s="340">
        <v>609.21780000000001</v>
      </c>
      <c r="BN35" s="340">
        <v>684.51700000000005</v>
      </c>
      <c r="BO35" s="340">
        <v>829.96540000000005</v>
      </c>
      <c r="BP35" s="340">
        <v>903.92049999999995</v>
      </c>
      <c r="BQ35" s="340">
        <v>893.87099999999998</v>
      </c>
      <c r="BR35" s="340">
        <v>899.74130000000002</v>
      </c>
      <c r="BS35" s="340">
        <v>1000.064</v>
      </c>
      <c r="BT35" s="340">
        <v>1106.2619999999999</v>
      </c>
      <c r="BU35" s="340">
        <v>1112.932</v>
      </c>
      <c r="BV35" s="340">
        <v>958.94830000000002</v>
      </c>
    </row>
    <row r="36" spans="1:74" ht="11.1" customHeight="1" x14ac:dyDescent="0.2">
      <c r="A36" s="562" t="s">
        <v>1003</v>
      </c>
      <c r="B36" s="650" t="s">
        <v>1008</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124</v>
      </c>
      <c r="BC36" s="251">
        <v>153.74285714000001</v>
      </c>
      <c r="BD36" s="340">
        <v>177.4743</v>
      </c>
      <c r="BE36" s="340">
        <v>195.43600000000001</v>
      </c>
      <c r="BF36" s="340">
        <v>209.4949</v>
      </c>
      <c r="BG36" s="340">
        <v>224.3227</v>
      </c>
      <c r="BH36" s="340">
        <v>232.29650000000001</v>
      </c>
      <c r="BI36" s="340">
        <v>223.34649999999999</v>
      </c>
      <c r="BJ36" s="340">
        <v>183.96879999999999</v>
      </c>
      <c r="BK36" s="340">
        <v>155.39609999999999</v>
      </c>
      <c r="BL36" s="340">
        <v>132.83090000000001</v>
      </c>
      <c r="BM36" s="340">
        <v>124.07429999999999</v>
      </c>
      <c r="BN36" s="340">
        <v>126.9789</v>
      </c>
      <c r="BO36" s="340">
        <v>145.988</v>
      </c>
      <c r="BP36" s="340">
        <v>170.23099999999999</v>
      </c>
      <c r="BQ36" s="340">
        <v>192.142</v>
      </c>
      <c r="BR36" s="340">
        <v>213.2722</v>
      </c>
      <c r="BS36" s="340">
        <v>233.56190000000001</v>
      </c>
      <c r="BT36" s="340">
        <v>245.7552</v>
      </c>
      <c r="BU36" s="340">
        <v>238.01480000000001</v>
      </c>
      <c r="BV36" s="340">
        <v>212.47640000000001</v>
      </c>
    </row>
    <row r="37" spans="1:74" ht="11.1" customHeight="1" x14ac:dyDescent="0.2">
      <c r="A37" s="562" t="s">
        <v>1004</v>
      </c>
      <c r="B37" s="650" t="s">
        <v>1009</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v>
      </c>
      <c r="BC37" s="251">
        <v>271.42857142999998</v>
      </c>
      <c r="BD37" s="340">
        <v>301.53620000000001</v>
      </c>
      <c r="BE37" s="340">
        <v>312.18110000000001</v>
      </c>
      <c r="BF37" s="340">
        <v>312.68</v>
      </c>
      <c r="BG37" s="340">
        <v>328.56459999999998</v>
      </c>
      <c r="BH37" s="340">
        <v>338.21</v>
      </c>
      <c r="BI37" s="340">
        <v>330.46710000000002</v>
      </c>
      <c r="BJ37" s="340">
        <v>279.6311</v>
      </c>
      <c r="BK37" s="340">
        <v>214.73500000000001</v>
      </c>
      <c r="BL37" s="340">
        <v>197.1249</v>
      </c>
      <c r="BM37" s="340">
        <v>201.2903</v>
      </c>
      <c r="BN37" s="340">
        <v>231.23840000000001</v>
      </c>
      <c r="BO37" s="340">
        <v>279.23649999999998</v>
      </c>
      <c r="BP37" s="340">
        <v>318.3852</v>
      </c>
      <c r="BQ37" s="340">
        <v>336.97879999999998</v>
      </c>
      <c r="BR37" s="340">
        <v>342.85719999999998</v>
      </c>
      <c r="BS37" s="340">
        <v>360.43029999999999</v>
      </c>
      <c r="BT37" s="340">
        <v>382.52159999999998</v>
      </c>
      <c r="BU37" s="340">
        <v>373.43150000000003</v>
      </c>
      <c r="BV37" s="340">
        <v>332.54649999999998</v>
      </c>
    </row>
    <row r="38" spans="1:74" ht="11.1" customHeight="1" x14ac:dyDescent="0.2">
      <c r="A38" s="562" t="s">
        <v>1010</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24.890999999999998</v>
      </c>
      <c r="BA38" s="247">
        <v>23.390999999999998</v>
      </c>
      <c r="BB38" s="247">
        <v>22.97</v>
      </c>
      <c r="BC38" s="247">
        <v>24.018999999999998</v>
      </c>
      <c r="BD38" s="313">
        <v>24.018999999999998</v>
      </c>
      <c r="BE38" s="313">
        <v>24.018999999999998</v>
      </c>
      <c r="BF38" s="313">
        <v>24.018999999999998</v>
      </c>
      <c r="BG38" s="313">
        <v>24.018999999999998</v>
      </c>
      <c r="BH38" s="313">
        <v>24.018999999999998</v>
      </c>
      <c r="BI38" s="313">
        <v>24.018999999999998</v>
      </c>
      <c r="BJ38" s="313">
        <v>24.018999999999998</v>
      </c>
      <c r="BK38" s="313">
        <v>24.018999999999998</v>
      </c>
      <c r="BL38" s="313">
        <v>24.018999999999998</v>
      </c>
      <c r="BM38" s="313">
        <v>24.018999999999998</v>
      </c>
      <c r="BN38" s="313">
        <v>24.018999999999998</v>
      </c>
      <c r="BO38" s="313">
        <v>24.018999999999998</v>
      </c>
      <c r="BP38" s="313">
        <v>24.018999999999998</v>
      </c>
      <c r="BQ38" s="313">
        <v>24.018999999999998</v>
      </c>
      <c r="BR38" s="313">
        <v>24.018999999999998</v>
      </c>
      <c r="BS38" s="313">
        <v>24.018999999999998</v>
      </c>
      <c r="BT38" s="313">
        <v>24.018999999999998</v>
      </c>
      <c r="BU38" s="313">
        <v>24.018999999999998</v>
      </c>
      <c r="BV38" s="313">
        <v>24.018999999999998</v>
      </c>
    </row>
    <row r="39" spans="1:74" s="406" customFormat="1" ht="12" customHeight="1" x14ac:dyDescent="0.25">
      <c r="A39" s="405"/>
      <c r="B39" s="795" t="s">
        <v>857</v>
      </c>
      <c r="C39" s="762"/>
      <c r="D39" s="762"/>
      <c r="E39" s="762"/>
      <c r="F39" s="762"/>
      <c r="G39" s="762"/>
      <c r="H39" s="762"/>
      <c r="I39" s="762"/>
      <c r="J39" s="762"/>
      <c r="K39" s="762"/>
      <c r="L39" s="762"/>
      <c r="M39" s="762"/>
      <c r="N39" s="762"/>
      <c r="O39" s="762"/>
      <c r="P39" s="762"/>
      <c r="Q39" s="759"/>
      <c r="AY39" s="474"/>
      <c r="AZ39" s="474"/>
      <c r="BA39" s="474"/>
      <c r="BB39" s="574"/>
      <c r="BC39" s="474"/>
      <c r="BD39" s="596"/>
      <c r="BE39" s="596"/>
      <c r="BF39" s="596"/>
      <c r="BG39" s="474"/>
      <c r="BH39" s="474"/>
      <c r="BI39" s="474"/>
      <c r="BJ39" s="474"/>
    </row>
    <row r="40" spans="1:74" s="406" customFormat="1" ht="12" customHeight="1" x14ac:dyDescent="0.25">
      <c r="A40" s="405"/>
      <c r="B40" s="804" t="s">
        <v>858</v>
      </c>
      <c r="C40" s="762"/>
      <c r="D40" s="762"/>
      <c r="E40" s="762"/>
      <c r="F40" s="762"/>
      <c r="G40" s="762"/>
      <c r="H40" s="762"/>
      <c r="I40" s="762"/>
      <c r="J40" s="762"/>
      <c r="K40" s="762"/>
      <c r="L40" s="762"/>
      <c r="M40" s="762"/>
      <c r="N40" s="762"/>
      <c r="O40" s="762"/>
      <c r="P40" s="762"/>
      <c r="Q40" s="759"/>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4" t="s">
        <v>859</v>
      </c>
      <c r="C41" s="762"/>
      <c r="D41" s="762"/>
      <c r="E41" s="762"/>
      <c r="F41" s="762"/>
      <c r="G41" s="762"/>
      <c r="H41" s="762"/>
      <c r="I41" s="762"/>
      <c r="J41" s="762"/>
      <c r="K41" s="762"/>
      <c r="L41" s="762"/>
      <c r="M41" s="762"/>
      <c r="N41" s="762"/>
      <c r="O41" s="762"/>
      <c r="P41" s="762"/>
      <c r="Q41" s="759"/>
      <c r="AY41" s="474"/>
      <c r="AZ41" s="474"/>
      <c r="BA41" s="474"/>
      <c r="BB41" s="474"/>
      <c r="BC41" s="474"/>
      <c r="BD41" s="596"/>
      <c r="BE41" s="596"/>
      <c r="BF41" s="596"/>
      <c r="BG41" s="474"/>
      <c r="BH41" s="474"/>
      <c r="BI41" s="474"/>
      <c r="BJ41" s="474"/>
    </row>
    <row r="42" spans="1:74" s="406" customFormat="1" ht="12" customHeight="1" x14ac:dyDescent="0.25">
      <c r="A42" s="405"/>
      <c r="B42" s="802" t="s">
        <v>1011</v>
      </c>
      <c r="C42" s="759"/>
      <c r="D42" s="759"/>
      <c r="E42" s="759"/>
      <c r="F42" s="759"/>
      <c r="G42" s="759"/>
      <c r="H42" s="759"/>
      <c r="I42" s="759"/>
      <c r="J42" s="759"/>
      <c r="K42" s="759"/>
      <c r="L42" s="759"/>
      <c r="M42" s="759"/>
      <c r="N42" s="759"/>
      <c r="O42" s="759"/>
      <c r="P42" s="759"/>
      <c r="Q42" s="759"/>
      <c r="AY42" s="474"/>
      <c r="AZ42" s="474"/>
      <c r="BA42" s="474"/>
      <c r="BB42" s="474"/>
      <c r="BC42" s="474"/>
      <c r="BD42" s="596"/>
      <c r="BE42" s="596"/>
      <c r="BF42" s="596"/>
      <c r="BG42" s="474"/>
      <c r="BH42" s="474"/>
      <c r="BI42" s="474"/>
      <c r="BJ42" s="474"/>
    </row>
    <row r="43" spans="1:74" s="268" customFormat="1" ht="12" customHeight="1" x14ac:dyDescent="0.25">
      <c r="A43" s="76"/>
      <c r="B43" s="752" t="s">
        <v>815</v>
      </c>
      <c r="C43" s="744"/>
      <c r="D43" s="744"/>
      <c r="E43" s="744"/>
      <c r="F43" s="744"/>
      <c r="G43" s="744"/>
      <c r="H43" s="744"/>
      <c r="I43" s="744"/>
      <c r="J43" s="744"/>
      <c r="K43" s="744"/>
      <c r="L43" s="744"/>
      <c r="M43" s="744"/>
      <c r="N43" s="744"/>
      <c r="O43" s="744"/>
      <c r="P43" s="744"/>
      <c r="Q43" s="744"/>
      <c r="AY43" s="473"/>
      <c r="AZ43" s="473"/>
      <c r="BA43" s="473"/>
      <c r="BB43" s="473"/>
      <c r="BC43" s="473"/>
      <c r="BD43" s="595"/>
      <c r="BE43" s="595"/>
      <c r="BF43" s="595"/>
      <c r="BG43" s="473"/>
      <c r="BH43" s="473"/>
      <c r="BI43" s="473"/>
      <c r="BJ43" s="473"/>
    </row>
    <row r="44" spans="1:74" s="406" customFormat="1" ht="12" customHeight="1" x14ac:dyDescent="0.25">
      <c r="A44" s="405"/>
      <c r="B44" s="805" t="s">
        <v>863</v>
      </c>
      <c r="C44" s="805"/>
      <c r="D44" s="805"/>
      <c r="E44" s="805"/>
      <c r="F44" s="805"/>
      <c r="G44" s="805"/>
      <c r="H44" s="805"/>
      <c r="I44" s="805"/>
      <c r="J44" s="805"/>
      <c r="K44" s="805"/>
      <c r="L44" s="805"/>
      <c r="M44" s="805"/>
      <c r="N44" s="805"/>
      <c r="O44" s="805"/>
      <c r="P44" s="805"/>
      <c r="Q44" s="759"/>
      <c r="AY44" s="474"/>
      <c r="AZ44" s="474"/>
      <c r="BA44" s="474"/>
      <c r="BB44" s="474"/>
      <c r="BC44" s="474"/>
      <c r="BD44" s="596"/>
      <c r="BE44" s="596"/>
      <c r="BF44" s="596"/>
      <c r="BG44" s="474"/>
      <c r="BH44" s="474"/>
      <c r="BI44" s="474"/>
      <c r="BJ44" s="474"/>
    </row>
    <row r="45" spans="1:74" s="406" customFormat="1" ht="12" customHeight="1" x14ac:dyDescent="0.25">
      <c r="A45" s="405"/>
      <c r="B45" s="780" t="str">
        <f>"Notes: "&amp;"EIA completed modeling and analysis for this report on " &amp;Dates!D2&amp;"."</f>
        <v>Notes: EIA completed modeling and analysis for this report on Thursday June 3, 2021.</v>
      </c>
      <c r="C45" s="803"/>
      <c r="D45" s="803"/>
      <c r="E45" s="803"/>
      <c r="F45" s="803"/>
      <c r="G45" s="803"/>
      <c r="H45" s="803"/>
      <c r="I45" s="803"/>
      <c r="J45" s="803"/>
      <c r="K45" s="803"/>
      <c r="L45" s="803"/>
      <c r="M45" s="803"/>
      <c r="N45" s="803"/>
      <c r="O45" s="803"/>
      <c r="P45" s="803"/>
      <c r="Q45" s="781"/>
      <c r="AY45" s="474"/>
      <c r="AZ45" s="474"/>
      <c r="BA45" s="474"/>
      <c r="BB45" s="474"/>
      <c r="BC45" s="474"/>
      <c r="BD45" s="596"/>
      <c r="BE45" s="596"/>
      <c r="BF45" s="596"/>
      <c r="BG45" s="474"/>
      <c r="BH45" s="474"/>
      <c r="BI45" s="474"/>
      <c r="BJ45" s="474"/>
    </row>
    <row r="46" spans="1:74" s="406" customFormat="1" ht="12" customHeight="1" x14ac:dyDescent="0.25">
      <c r="A46" s="405"/>
      <c r="B46" s="770" t="s">
        <v>353</v>
      </c>
      <c r="C46" s="769"/>
      <c r="D46" s="769"/>
      <c r="E46" s="769"/>
      <c r="F46" s="769"/>
      <c r="G46" s="769"/>
      <c r="H46" s="769"/>
      <c r="I46" s="769"/>
      <c r="J46" s="769"/>
      <c r="K46" s="769"/>
      <c r="L46" s="769"/>
      <c r="M46" s="769"/>
      <c r="N46" s="769"/>
      <c r="O46" s="769"/>
      <c r="P46" s="769"/>
      <c r="Q46" s="769"/>
      <c r="AY46" s="474"/>
      <c r="AZ46" s="474"/>
      <c r="BA46" s="474"/>
      <c r="BB46" s="474"/>
      <c r="BC46" s="474"/>
      <c r="BD46" s="596"/>
      <c r="BE46" s="596"/>
      <c r="BF46" s="596"/>
      <c r="BG46" s="474"/>
      <c r="BH46" s="474"/>
      <c r="BI46" s="474"/>
      <c r="BJ46" s="474"/>
    </row>
    <row r="47" spans="1:74" s="406" customFormat="1" ht="12" customHeight="1" x14ac:dyDescent="0.25">
      <c r="A47" s="405"/>
      <c r="B47" s="763" t="s">
        <v>864</v>
      </c>
      <c r="C47" s="762"/>
      <c r="D47" s="762"/>
      <c r="E47" s="762"/>
      <c r="F47" s="762"/>
      <c r="G47" s="762"/>
      <c r="H47" s="762"/>
      <c r="I47" s="762"/>
      <c r="J47" s="762"/>
      <c r="K47" s="762"/>
      <c r="L47" s="762"/>
      <c r="M47" s="762"/>
      <c r="N47" s="762"/>
      <c r="O47" s="762"/>
      <c r="P47" s="762"/>
      <c r="Q47" s="759"/>
      <c r="AY47" s="474"/>
      <c r="AZ47" s="474"/>
      <c r="BA47" s="474"/>
      <c r="BB47" s="474"/>
      <c r="BC47" s="474"/>
      <c r="BD47" s="596"/>
      <c r="BE47" s="596"/>
      <c r="BF47" s="596"/>
      <c r="BG47" s="474"/>
      <c r="BH47" s="474"/>
      <c r="BI47" s="474"/>
      <c r="BJ47" s="474"/>
    </row>
    <row r="48" spans="1:74" s="406" customFormat="1" ht="12" customHeight="1" x14ac:dyDescent="0.25">
      <c r="A48" s="405"/>
      <c r="B48" s="765" t="s">
        <v>838</v>
      </c>
      <c r="C48" s="766"/>
      <c r="D48" s="766"/>
      <c r="E48" s="766"/>
      <c r="F48" s="766"/>
      <c r="G48" s="766"/>
      <c r="H48" s="766"/>
      <c r="I48" s="766"/>
      <c r="J48" s="766"/>
      <c r="K48" s="766"/>
      <c r="L48" s="766"/>
      <c r="M48" s="766"/>
      <c r="N48" s="766"/>
      <c r="O48" s="766"/>
      <c r="P48" s="766"/>
      <c r="Q48" s="759"/>
      <c r="AY48" s="474"/>
      <c r="AZ48" s="474"/>
      <c r="BA48" s="474"/>
      <c r="BB48" s="474"/>
      <c r="BC48" s="474"/>
      <c r="BD48" s="596"/>
      <c r="BE48" s="596"/>
      <c r="BF48" s="596"/>
      <c r="BG48" s="474"/>
      <c r="BH48" s="474"/>
      <c r="BI48" s="474"/>
      <c r="BJ48" s="474"/>
    </row>
    <row r="49" spans="1:74" s="407" customFormat="1" ht="12" customHeight="1" x14ac:dyDescent="0.25">
      <c r="A49" s="393"/>
      <c r="B49" s="771" t="s">
        <v>1384</v>
      </c>
      <c r="C49" s="759"/>
      <c r="D49" s="759"/>
      <c r="E49" s="759"/>
      <c r="F49" s="759"/>
      <c r="G49" s="759"/>
      <c r="H49" s="759"/>
      <c r="I49" s="759"/>
      <c r="J49" s="759"/>
      <c r="K49" s="759"/>
      <c r="L49" s="759"/>
      <c r="M49" s="759"/>
      <c r="N49" s="759"/>
      <c r="O49" s="759"/>
      <c r="P49" s="759"/>
      <c r="Q49" s="759"/>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D14" sqref="BD14"/>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599" customWidth="1"/>
    <col min="60" max="62" width="6.5546875" style="354" customWidth="1"/>
    <col min="63" max="74" width="6.5546875" style="6" customWidth="1"/>
    <col min="75" max="16384" width="9.5546875" style="6"/>
  </cols>
  <sheetData>
    <row r="1" spans="1:74" ht="13.35" customHeight="1" x14ac:dyDescent="0.25">
      <c r="A1" s="741" t="s">
        <v>798</v>
      </c>
      <c r="B1" s="808" t="s">
        <v>1363</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85"/>
    </row>
    <row r="2" spans="1:74" s="72"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324">
        <v>3.117</v>
      </c>
      <c r="BE6" s="324">
        <v>3.0546600000000002</v>
      </c>
      <c r="BF6" s="324">
        <v>3.04427</v>
      </c>
      <c r="BG6" s="324">
        <v>3.00271</v>
      </c>
      <c r="BH6" s="324">
        <v>3.04427</v>
      </c>
      <c r="BI6" s="324">
        <v>3.0650499999999998</v>
      </c>
      <c r="BJ6" s="324">
        <v>3.117</v>
      </c>
      <c r="BK6" s="324">
        <v>3.2936299999999998</v>
      </c>
      <c r="BL6" s="324">
        <v>3.2416800000000001</v>
      </c>
      <c r="BM6" s="324">
        <v>3.0650499999999998</v>
      </c>
      <c r="BN6" s="324">
        <v>2.9611499999999999</v>
      </c>
      <c r="BO6" s="324">
        <v>2.92998</v>
      </c>
      <c r="BP6" s="324">
        <v>2.9715400000000001</v>
      </c>
      <c r="BQ6" s="324">
        <v>2.9923199999999999</v>
      </c>
      <c r="BR6" s="324">
        <v>2.9923199999999999</v>
      </c>
      <c r="BS6" s="324">
        <v>2.9611499999999999</v>
      </c>
      <c r="BT6" s="324">
        <v>3.00271</v>
      </c>
      <c r="BU6" s="324">
        <v>3.04427</v>
      </c>
      <c r="BV6" s="324">
        <v>3.0858300000000001</v>
      </c>
    </row>
    <row r="7" spans="1:74" ht="11.1" customHeight="1" x14ac:dyDescent="0.2">
      <c r="A7" s="84"/>
      <c r="B7" s="88" t="s">
        <v>1016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14.41215483</v>
      </c>
      <c r="BA8" s="208">
        <v>14.91909193</v>
      </c>
      <c r="BB8" s="208">
        <v>14.904159999999999</v>
      </c>
      <c r="BC8" s="208">
        <v>15.329639999999999</v>
      </c>
      <c r="BD8" s="324">
        <v>16.056830000000001</v>
      </c>
      <c r="BE8" s="324">
        <v>17.59937</v>
      </c>
      <c r="BF8" s="324">
        <v>17.955310000000001</v>
      </c>
      <c r="BG8" s="324">
        <v>17.190470000000001</v>
      </c>
      <c r="BH8" s="324">
        <v>14.30795</v>
      </c>
      <c r="BI8" s="324">
        <v>13.350949999999999</v>
      </c>
      <c r="BJ8" s="324">
        <v>13.11403</v>
      </c>
      <c r="BK8" s="324">
        <v>12.892950000000001</v>
      </c>
      <c r="BL8" s="324">
        <v>12.920629999999999</v>
      </c>
      <c r="BM8" s="324">
        <v>12.99484</v>
      </c>
      <c r="BN8" s="324">
        <v>13.36392</v>
      </c>
      <c r="BO8" s="324">
        <v>14.08211</v>
      </c>
      <c r="BP8" s="324">
        <v>14.989839999999999</v>
      </c>
      <c r="BQ8" s="324">
        <v>16.675129999999999</v>
      </c>
      <c r="BR8" s="324">
        <v>17.158149999999999</v>
      </c>
      <c r="BS8" s="324">
        <v>16.503920000000001</v>
      </c>
      <c r="BT8" s="324">
        <v>13.71557</v>
      </c>
      <c r="BU8" s="324">
        <v>12.838509999999999</v>
      </c>
      <c r="BV8" s="324">
        <v>12.67191</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10.22334437</v>
      </c>
      <c r="BA9" s="208">
        <v>10.845641970000001</v>
      </c>
      <c r="BB9" s="208">
        <v>11.144729999999999</v>
      </c>
      <c r="BC9" s="208">
        <v>12.930960000000001</v>
      </c>
      <c r="BD9" s="324">
        <v>15.668290000000001</v>
      </c>
      <c r="BE9" s="324">
        <v>16.8096</v>
      </c>
      <c r="BF9" s="324">
        <v>17.368939999999998</v>
      </c>
      <c r="BG9" s="324">
        <v>16.683209999999999</v>
      </c>
      <c r="BH9" s="324">
        <v>13.96637</v>
      </c>
      <c r="BI9" s="324">
        <v>11.24119</v>
      </c>
      <c r="BJ9" s="324">
        <v>10.036479999999999</v>
      </c>
      <c r="BK9" s="324">
        <v>9.8489880000000003</v>
      </c>
      <c r="BL9" s="324">
        <v>10.00426</v>
      </c>
      <c r="BM9" s="324">
        <v>10.40122</v>
      </c>
      <c r="BN9" s="324">
        <v>10.953390000000001</v>
      </c>
      <c r="BO9" s="324">
        <v>12.93989</v>
      </c>
      <c r="BP9" s="324">
        <v>15.73204</v>
      </c>
      <c r="BQ9" s="324">
        <v>16.90672</v>
      </c>
      <c r="BR9" s="324">
        <v>17.498059999999999</v>
      </c>
      <c r="BS9" s="324">
        <v>16.8429</v>
      </c>
      <c r="BT9" s="324">
        <v>14.13917</v>
      </c>
      <c r="BU9" s="324">
        <v>11.4171</v>
      </c>
      <c r="BV9" s="324">
        <v>10.213710000000001</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7.0473110280000002</v>
      </c>
      <c r="BA10" s="208">
        <v>8.5525569380000004</v>
      </c>
      <c r="BB10" s="208">
        <v>9.3022220000000004</v>
      </c>
      <c r="BC10" s="208">
        <v>11.533799999999999</v>
      </c>
      <c r="BD10" s="324">
        <v>14.874129999999999</v>
      </c>
      <c r="BE10" s="324">
        <v>16.958220000000001</v>
      </c>
      <c r="BF10" s="324">
        <v>17.497299999999999</v>
      </c>
      <c r="BG10" s="324">
        <v>15.61773</v>
      </c>
      <c r="BH10" s="324">
        <v>10.811070000000001</v>
      </c>
      <c r="BI10" s="324">
        <v>8.3272499999999994</v>
      </c>
      <c r="BJ10" s="324">
        <v>7.4969250000000001</v>
      </c>
      <c r="BK10" s="324">
        <v>7.410431</v>
      </c>
      <c r="BL10" s="324">
        <v>7.5450900000000001</v>
      </c>
      <c r="BM10" s="324">
        <v>7.9663500000000003</v>
      </c>
      <c r="BN10" s="324">
        <v>8.9385209999999997</v>
      </c>
      <c r="BO10" s="324">
        <v>11.24816</v>
      </c>
      <c r="BP10" s="324">
        <v>14.43876</v>
      </c>
      <c r="BQ10" s="324">
        <v>16.51145</v>
      </c>
      <c r="BR10" s="324">
        <v>17.062190000000001</v>
      </c>
      <c r="BS10" s="324">
        <v>15.19969</v>
      </c>
      <c r="BT10" s="324">
        <v>10.418699999999999</v>
      </c>
      <c r="BU10" s="324">
        <v>7.9740289999999998</v>
      </c>
      <c r="BV10" s="324">
        <v>7.180123</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7.2810932270000004</v>
      </c>
      <c r="BA11" s="208">
        <v>8.4937596240000008</v>
      </c>
      <c r="BB11" s="208">
        <v>9.3593609999999998</v>
      </c>
      <c r="BC11" s="208">
        <v>11.255280000000001</v>
      </c>
      <c r="BD11" s="324">
        <v>14.95209</v>
      </c>
      <c r="BE11" s="324">
        <v>17.26417</v>
      </c>
      <c r="BF11" s="324">
        <v>17.830880000000001</v>
      </c>
      <c r="BG11" s="324">
        <v>16.27131</v>
      </c>
      <c r="BH11" s="324">
        <v>12.3489</v>
      </c>
      <c r="BI11" s="324">
        <v>9.2155260000000006</v>
      </c>
      <c r="BJ11" s="324">
        <v>8.020073</v>
      </c>
      <c r="BK11" s="324">
        <v>7.655189</v>
      </c>
      <c r="BL11" s="324">
        <v>7.8810719999999996</v>
      </c>
      <c r="BM11" s="324">
        <v>8.2164319999999993</v>
      </c>
      <c r="BN11" s="324">
        <v>9.1945990000000002</v>
      </c>
      <c r="BO11" s="324">
        <v>11.11745</v>
      </c>
      <c r="BP11" s="324">
        <v>14.725239999999999</v>
      </c>
      <c r="BQ11" s="324">
        <v>16.994450000000001</v>
      </c>
      <c r="BR11" s="324">
        <v>17.555710000000001</v>
      </c>
      <c r="BS11" s="324">
        <v>16.000109999999999</v>
      </c>
      <c r="BT11" s="324">
        <v>12.09024</v>
      </c>
      <c r="BU11" s="324">
        <v>8.9757040000000003</v>
      </c>
      <c r="BV11" s="324">
        <v>7.8061780000000001</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11.436876010000001</v>
      </c>
      <c r="AZ12" s="208">
        <v>12.05572939</v>
      </c>
      <c r="BA12" s="208">
        <v>13.474438210000001</v>
      </c>
      <c r="BB12" s="208">
        <v>14.804679999999999</v>
      </c>
      <c r="BC12" s="208">
        <v>18.012119999999999</v>
      </c>
      <c r="BD12" s="324">
        <v>21.457599999999999</v>
      </c>
      <c r="BE12" s="324">
        <v>23.00949</v>
      </c>
      <c r="BF12" s="324">
        <v>23.334250000000001</v>
      </c>
      <c r="BG12" s="324">
        <v>22.559069999999998</v>
      </c>
      <c r="BH12" s="324">
        <v>17.63129</v>
      </c>
      <c r="BI12" s="324">
        <v>12.713190000000001</v>
      </c>
      <c r="BJ12" s="324">
        <v>11.28021</v>
      </c>
      <c r="BK12" s="324">
        <v>11.07888</v>
      </c>
      <c r="BL12" s="324">
        <v>11.108470000000001</v>
      </c>
      <c r="BM12" s="324">
        <v>11.56038</v>
      </c>
      <c r="BN12" s="324">
        <v>13.642569999999999</v>
      </c>
      <c r="BO12" s="324">
        <v>17.288609999999998</v>
      </c>
      <c r="BP12" s="324">
        <v>20.749120000000001</v>
      </c>
      <c r="BQ12" s="324">
        <v>22.413329999999998</v>
      </c>
      <c r="BR12" s="324">
        <v>22.845279999999999</v>
      </c>
      <c r="BS12" s="324">
        <v>22.1554</v>
      </c>
      <c r="BT12" s="324">
        <v>17.29843</v>
      </c>
      <c r="BU12" s="324">
        <v>12.437189999999999</v>
      </c>
      <c r="BV12" s="324">
        <v>11.053570000000001</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8.8298822080000008</v>
      </c>
      <c r="BA13" s="208">
        <v>10.244122190000001</v>
      </c>
      <c r="BB13" s="208">
        <v>12.025169999999999</v>
      </c>
      <c r="BC13" s="208">
        <v>15.707459999999999</v>
      </c>
      <c r="BD13" s="324">
        <v>19.508150000000001</v>
      </c>
      <c r="BE13" s="324">
        <v>21.620280000000001</v>
      </c>
      <c r="BF13" s="324">
        <v>22.591270000000002</v>
      </c>
      <c r="BG13" s="324">
        <v>22.061699999999998</v>
      </c>
      <c r="BH13" s="324">
        <v>18.712309999999999</v>
      </c>
      <c r="BI13" s="324">
        <v>13.95551</v>
      </c>
      <c r="BJ13" s="324">
        <v>11.825240000000001</v>
      </c>
      <c r="BK13" s="324">
        <v>10.419930000000001</v>
      </c>
      <c r="BL13" s="324">
        <v>10.15382</v>
      </c>
      <c r="BM13" s="324">
        <v>10.80505</v>
      </c>
      <c r="BN13" s="324">
        <v>12.20449</v>
      </c>
      <c r="BO13" s="324">
        <v>16.34956</v>
      </c>
      <c r="BP13" s="324">
        <v>19.357479999999999</v>
      </c>
      <c r="BQ13" s="324">
        <v>21.210090000000001</v>
      </c>
      <c r="BR13" s="324">
        <v>22.634360000000001</v>
      </c>
      <c r="BS13" s="324">
        <v>21.963830000000002</v>
      </c>
      <c r="BT13" s="324">
        <v>18.66179</v>
      </c>
      <c r="BU13" s="324">
        <v>13.67662</v>
      </c>
      <c r="BV13" s="324">
        <v>11.634410000000001</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8.6203633699999997</v>
      </c>
      <c r="BA14" s="208">
        <v>9.2969076249999993</v>
      </c>
      <c r="BB14" s="208">
        <v>11.802479999999999</v>
      </c>
      <c r="BC14" s="208">
        <v>15.0052</v>
      </c>
      <c r="BD14" s="324">
        <v>17.802589999999999</v>
      </c>
      <c r="BE14" s="324">
        <v>19.7819</v>
      </c>
      <c r="BF14" s="324">
        <v>21.461359999999999</v>
      </c>
      <c r="BG14" s="324">
        <v>20.56062</v>
      </c>
      <c r="BH14" s="324">
        <v>18.621259999999999</v>
      </c>
      <c r="BI14" s="324">
        <v>12.96626</v>
      </c>
      <c r="BJ14" s="324">
        <v>9.4753450000000008</v>
      </c>
      <c r="BK14" s="324">
        <v>8.5421980000000008</v>
      </c>
      <c r="BL14" s="324">
        <v>8.5741549999999993</v>
      </c>
      <c r="BM14" s="324">
        <v>9.5310059999999996</v>
      </c>
      <c r="BN14" s="324">
        <v>12.00956</v>
      </c>
      <c r="BO14" s="324">
        <v>15.15427</v>
      </c>
      <c r="BP14" s="324">
        <v>17.620560000000001</v>
      </c>
      <c r="BQ14" s="324">
        <v>19.346599999999999</v>
      </c>
      <c r="BR14" s="324">
        <v>20.987670000000001</v>
      </c>
      <c r="BS14" s="324">
        <v>20.085470000000001</v>
      </c>
      <c r="BT14" s="324">
        <v>18.173549999999999</v>
      </c>
      <c r="BU14" s="324">
        <v>12.54275</v>
      </c>
      <c r="BV14" s="324">
        <v>9.1246480000000005</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7.8008461200000001</v>
      </c>
      <c r="BA15" s="208">
        <v>8.2788038159999999</v>
      </c>
      <c r="BB15" s="208">
        <v>8.797523</v>
      </c>
      <c r="BC15" s="208">
        <v>9.8305790000000002</v>
      </c>
      <c r="BD15" s="324">
        <v>12.100110000000001</v>
      </c>
      <c r="BE15" s="324">
        <v>13.81236</v>
      </c>
      <c r="BF15" s="324">
        <v>14.163169999999999</v>
      </c>
      <c r="BG15" s="324">
        <v>13.164630000000001</v>
      </c>
      <c r="BH15" s="324">
        <v>10.258940000000001</v>
      </c>
      <c r="BI15" s="324">
        <v>8.3578309999999991</v>
      </c>
      <c r="BJ15" s="324">
        <v>8.0015549999999998</v>
      </c>
      <c r="BK15" s="324">
        <v>7.8030530000000002</v>
      </c>
      <c r="BL15" s="324">
        <v>8.0956840000000003</v>
      </c>
      <c r="BM15" s="324">
        <v>8.3013440000000003</v>
      </c>
      <c r="BN15" s="324">
        <v>8.834911</v>
      </c>
      <c r="BO15" s="324">
        <v>9.8528939999999992</v>
      </c>
      <c r="BP15" s="324">
        <v>12.063179999999999</v>
      </c>
      <c r="BQ15" s="324">
        <v>13.721439999999999</v>
      </c>
      <c r="BR15" s="324">
        <v>14.040749999999999</v>
      </c>
      <c r="BS15" s="324">
        <v>13.04241</v>
      </c>
      <c r="BT15" s="324">
        <v>10.14348</v>
      </c>
      <c r="BU15" s="324">
        <v>8.2496530000000003</v>
      </c>
      <c r="BV15" s="324">
        <v>7.905138</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14.676910879999999</v>
      </c>
      <c r="AZ16" s="208">
        <v>13.95125702</v>
      </c>
      <c r="BA16" s="208">
        <v>14.25739577</v>
      </c>
      <c r="BB16" s="208">
        <v>14.25605</v>
      </c>
      <c r="BC16" s="208">
        <v>14.8772</v>
      </c>
      <c r="BD16" s="324">
        <v>15.05761</v>
      </c>
      <c r="BE16" s="324">
        <v>15.11074</v>
      </c>
      <c r="BF16" s="324">
        <v>15.19204</v>
      </c>
      <c r="BG16" s="324">
        <v>14.88449</v>
      </c>
      <c r="BH16" s="324">
        <v>14.391349999999999</v>
      </c>
      <c r="BI16" s="324">
        <v>13.45144</v>
      </c>
      <c r="BJ16" s="324">
        <v>13.744300000000001</v>
      </c>
      <c r="BK16" s="324">
        <v>13.90512</v>
      </c>
      <c r="BL16" s="324">
        <v>13.83558</v>
      </c>
      <c r="BM16" s="324">
        <v>13.86436</v>
      </c>
      <c r="BN16" s="324">
        <v>13.997479999999999</v>
      </c>
      <c r="BO16" s="324">
        <v>14.788740000000001</v>
      </c>
      <c r="BP16" s="324">
        <v>15.07572</v>
      </c>
      <c r="BQ16" s="324">
        <v>15.20126</v>
      </c>
      <c r="BR16" s="324">
        <v>15.351749999999999</v>
      </c>
      <c r="BS16" s="324">
        <v>15.106529999999999</v>
      </c>
      <c r="BT16" s="324">
        <v>14.66628</v>
      </c>
      <c r="BU16" s="324">
        <v>13.779640000000001</v>
      </c>
      <c r="BV16" s="324">
        <v>14.11411</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9.74</v>
      </c>
      <c r="AZ17" s="208">
        <v>9.3699999999999992</v>
      </c>
      <c r="BA17" s="208">
        <v>10.55</v>
      </c>
      <c r="BB17" s="208">
        <v>11.350849999999999</v>
      </c>
      <c r="BC17" s="208">
        <v>13.357889999999999</v>
      </c>
      <c r="BD17" s="324">
        <v>15.9671</v>
      </c>
      <c r="BE17" s="324">
        <v>17.40183</v>
      </c>
      <c r="BF17" s="324">
        <v>17.98761</v>
      </c>
      <c r="BG17" s="324">
        <v>16.95711</v>
      </c>
      <c r="BH17" s="324">
        <v>13.461970000000001</v>
      </c>
      <c r="BI17" s="324">
        <v>10.68408</v>
      </c>
      <c r="BJ17" s="324">
        <v>9.7711769999999998</v>
      </c>
      <c r="BK17" s="324">
        <v>9.4695350000000005</v>
      </c>
      <c r="BL17" s="324">
        <v>9.492756</v>
      </c>
      <c r="BM17" s="324">
        <v>10.055199999999999</v>
      </c>
      <c r="BN17" s="324">
        <v>11.011810000000001</v>
      </c>
      <c r="BO17" s="324">
        <v>13.17108</v>
      </c>
      <c r="BP17" s="324">
        <v>15.747159999999999</v>
      </c>
      <c r="BQ17" s="324">
        <v>17.179849999999998</v>
      </c>
      <c r="BR17" s="324">
        <v>17.813330000000001</v>
      </c>
      <c r="BS17" s="324">
        <v>16.809850000000001</v>
      </c>
      <c r="BT17" s="324">
        <v>13.31556</v>
      </c>
      <c r="BU17" s="324">
        <v>10.538679999999999</v>
      </c>
      <c r="BV17" s="324">
        <v>9.6541910000000009</v>
      </c>
    </row>
    <row r="18" spans="1:74" ht="11.1" customHeight="1" x14ac:dyDescent="0.2">
      <c r="A18" s="84"/>
      <c r="B18" s="88" t="s">
        <v>1017</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10.25167768</v>
      </c>
      <c r="AZ19" s="208">
        <v>10.310821170000001</v>
      </c>
      <c r="BA19" s="208">
        <v>10.621942349999999</v>
      </c>
      <c r="BB19" s="208">
        <v>10.72287</v>
      </c>
      <c r="BC19" s="208">
        <v>10.725899999999999</v>
      </c>
      <c r="BD19" s="324">
        <v>10.80531</v>
      </c>
      <c r="BE19" s="324">
        <v>10.936389999999999</v>
      </c>
      <c r="BF19" s="324">
        <v>11.03111</v>
      </c>
      <c r="BG19" s="324">
        <v>10.76013</v>
      </c>
      <c r="BH19" s="324">
        <v>10.100529999999999</v>
      </c>
      <c r="BI19" s="324">
        <v>9.8930089999999993</v>
      </c>
      <c r="BJ19" s="324">
        <v>10.442460000000001</v>
      </c>
      <c r="BK19" s="324">
        <v>10.54425</v>
      </c>
      <c r="BL19" s="324">
        <v>10.52154</v>
      </c>
      <c r="BM19" s="324">
        <v>10.471819999999999</v>
      </c>
      <c r="BN19" s="324">
        <v>10.649150000000001</v>
      </c>
      <c r="BO19" s="324">
        <v>10.55594</v>
      </c>
      <c r="BP19" s="324">
        <v>10.294309999999999</v>
      </c>
      <c r="BQ19" s="324">
        <v>10.251799999999999</v>
      </c>
      <c r="BR19" s="324">
        <v>10.22039</v>
      </c>
      <c r="BS19" s="324">
        <v>10.15723</v>
      </c>
      <c r="BT19" s="324">
        <v>9.6538649999999997</v>
      </c>
      <c r="BU19" s="324">
        <v>9.8645990000000001</v>
      </c>
      <c r="BV19" s="324">
        <v>10.14038</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7.7916763390000003</v>
      </c>
      <c r="BA20" s="208">
        <v>8.1417411519999998</v>
      </c>
      <c r="BB20" s="208">
        <v>7.7579589999999996</v>
      </c>
      <c r="BC20" s="208">
        <v>7.6986569999999999</v>
      </c>
      <c r="BD20" s="324">
        <v>7.5462600000000002</v>
      </c>
      <c r="BE20" s="324">
        <v>7.2268499999999998</v>
      </c>
      <c r="BF20" s="324">
        <v>6.9635129999999998</v>
      </c>
      <c r="BG20" s="324">
        <v>6.982583</v>
      </c>
      <c r="BH20" s="324">
        <v>7.2420460000000002</v>
      </c>
      <c r="BI20" s="324">
        <v>7.4064800000000002</v>
      </c>
      <c r="BJ20" s="324">
        <v>7.6283479999999999</v>
      </c>
      <c r="BK20" s="324">
        <v>7.6723270000000001</v>
      </c>
      <c r="BL20" s="324">
        <v>7.8432300000000001</v>
      </c>
      <c r="BM20" s="324">
        <v>8.0266070000000003</v>
      </c>
      <c r="BN20" s="324">
        <v>7.6536999999999997</v>
      </c>
      <c r="BO20" s="324">
        <v>7.6589429999999998</v>
      </c>
      <c r="BP20" s="324">
        <v>7.5135199999999998</v>
      </c>
      <c r="BQ20" s="324">
        <v>7.2098709999999997</v>
      </c>
      <c r="BR20" s="324">
        <v>7.0621090000000004</v>
      </c>
      <c r="BS20" s="324">
        <v>7.0813649999999999</v>
      </c>
      <c r="BT20" s="324">
        <v>7.3375310000000002</v>
      </c>
      <c r="BU20" s="324">
        <v>7.4989119999999998</v>
      </c>
      <c r="BV20" s="324">
        <v>7.7171019999999997</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5.9586114239999999</v>
      </c>
      <c r="BA21" s="208">
        <v>6.7725968740000004</v>
      </c>
      <c r="BB21" s="208">
        <v>6.9168029999999998</v>
      </c>
      <c r="BC21" s="208">
        <v>7.8540549999999998</v>
      </c>
      <c r="BD21" s="324">
        <v>8.8211779999999997</v>
      </c>
      <c r="BE21" s="324">
        <v>9.3778190000000006</v>
      </c>
      <c r="BF21" s="324">
        <v>9.5920210000000008</v>
      </c>
      <c r="BG21" s="324">
        <v>8.9931140000000003</v>
      </c>
      <c r="BH21" s="324">
        <v>7.6339709999999998</v>
      </c>
      <c r="BI21" s="324">
        <v>7.0051930000000002</v>
      </c>
      <c r="BJ21" s="324">
        <v>6.8254210000000004</v>
      </c>
      <c r="BK21" s="324">
        <v>6.7217919999999998</v>
      </c>
      <c r="BL21" s="324">
        <v>6.7004390000000003</v>
      </c>
      <c r="BM21" s="324">
        <v>6.752459</v>
      </c>
      <c r="BN21" s="324">
        <v>6.9690599999999998</v>
      </c>
      <c r="BO21" s="324">
        <v>7.7318800000000003</v>
      </c>
      <c r="BP21" s="324">
        <v>8.5180810000000005</v>
      </c>
      <c r="BQ21" s="324">
        <v>8.7945229999999999</v>
      </c>
      <c r="BR21" s="324">
        <v>8.6672180000000001</v>
      </c>
      <c r="BS21" s="324">
        <v>8.0369449999999993</v>
      </c>
      <c r="BT21" s="324">
        <v>6.6782560000000002</v>
      </c>
      <c r="BU21" s="324">
        <v>6.270143</v>
      </c>
      <c r="BV21" s="324">
        <v>6.2648210000000004</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6.1183625509999997</v>
      </c>
      <c r="AZ22" s="208">
        <v>6.3114518259999999</v>
      </c>
      <c r="BA22" s="208">
        <v>6.8766547850000004</v>
      </c>
      <c r="BB22" s="208">
        <v>6.8692149999999996</v>
      </c>
      <c r="BC22" s="208">
        <v>7.3270759999999999</v>
      </c>
      <c r="BD22" s="324">
        <v>8.345421</v>
      </c>
      <c r="BE22" s="324">
        <v>8.8651389999999992</v>
      </c>
      <c r="BF22" s="324">
        <v>9.1298449999999995</v>
      </c>
      <c r="BG22" s="324">
        <v>8.6275340000000007</v>
      </c>
      <c r="BH22" s="324">
        <v>7.5020309999999997</v>
      </c>
      <c r="BI22" s="324">
        <v>7.2356299999999996</v>
      </c>
      <c r="BJ22" s="324">
        <v>7.0562240000000003</v>
      </c>
      <c r="BK22" s="324">
        <v>6.9516590000000003</v>
      </c>
      <c r="BL22" s="324">
        <v>6.9987240000000002</v>
      </c>
      <c r="BM22" s="324">
        <v>7.1589309999999999</v>
      </c>
      <c r="BN22" s="324">
        <v>7.1590639999999999</v>
      </c>
      <c r="BO22" s="324">
        <v>7.406758</v>
      </c>
      <c r="BP22" s="324">
        <v>8.4974950000000007</v>
      </c>
      <c r="BQ22" s="324">
        <v>8.9025020000000001</v>
      </c>
      <c r="BR22" s="324">
        <v>8.9102739999999994</v>
      </c>
      <c r="BS22" s="324">
        <v>8.3387060000000002</v>
      </c>
      <c r="BT22" s="324">
        <v>7.1713459999999998</v>
      </c>
      <c r="BU22" s="324">
        <v>6.8850569999999998</v>
      </c>
      <c r="BV22" s="324">
        <v>6.6973549999999999</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8.4397971359999993</v>
      </c>
      <c r="AZ23" s="208">
        <v>8.7504658190000004</v>
      </c>
      <c r="BA23" s="208">
        <v>9.4043586440000002</v>
      </c>
      <c r="BB23" s="208">
        <v>9.5037029999999998</v>
      </c>
      <c r="BC23" s="208">
        <v>9.7506920000000008</v>
      </c>
      <c r="BD23" s="324">
        <v>10.096399999999999</v>
      </c>
      <c r="BE23" s="324">
        <v>10.126620000000001</v>
      </c>
      <c r="BF23" s="324">
        <v>9.9934779999999996</v>
      </c>
      <c r="BG23" s="324">
        <v>9.8616360000000007</v>
      </c>
      <c r="BH23" s="324">
        <v>9.3530789999999993</v>
      </c>
      <c r="BI23" s="324">
        <v>8.8720730000000003</v>
      </c>
      <c r="BJ23" s="324">
        <v>8.5150749999999995</v>
      </c>
      <c r="BK23" s="324">
        <v>8.4275409999999997</v>
      </c>
      <c r="BL23" s="324">
        <v>8.3532220000000006</v>
      </c>
      <c r="BM23" s="324">
        <v>8.2839659999999995</v>
      </c>
      <c r="BN23" s="324">
        <v>8.7565980000000003</v>
      </c>
      <c r="BO23" s="324">
        <v>9.1737800000000007</v>
      </c>
      <c r="BP23" s="324">
        <v>9.4826560000000004</v>
      </c>
      <c r="BQ23" s="324">
        <v>9.4465990000000009</v>
      </c>
      <c r="BR23" s="324">
        <v>9.295045</v>
      </c>
      <c r="BS23" s="324">
        <v>9.2514690000000002</v>
      </c>
      <c r="BT23" s="324">
        <v>8.7234280000000002</v>
      </c>
      <c r="BU23" s="324">
        <v>8.342568</v>
      </c>
      <c r="BV23" s="324">
        <v>8.0642359999999993</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7.9954312889999999</v>
      </c>
      <c r="BA24" s="208">
        <v>8.6992210649999997</v>
      </c>
      <c r="BB24" s="208">
        <v>9.1153340000000007</v>
      </c>
      <c r="BC24" s="208">
        <v>9.4316379999999995</v>
      </c>
      <c r="BD24" s="324">
        <v>9.8150739999999992</v>
      </c>
      <c r="BE24" s="324">
        <v>10.093909999999999</v>
      </c>
      <c r="BF24" s="324">
        <v>10.424329999999999</v>
      </c>
      <c r="BG24" s="324">
        <v>10.188219999999999</v>
      </c>
      <c r="BH24" s="324">
        <v>9.8810649999999995</v>
      </c>
      <c r="BI24" s="324">
        <v>9.2288320000000006</v>
      </c>
      <c r="BJ24" s="324">
        <v>8.5768810000000002</v>
      </c>
      <c r="BK24" s="324">
        <v>8.3271350000000002</v>
      </c>
      <c r="BL24" s="324">
        <v>8.3798919999999999</v>
      </c>
      <c r="BM24" s="324">
        <v>8.4666940000000004</v>
      </c>
      <c r="BN24" s="324">
        <v>9.0096120000000006</v>
      </c>
      <c r="BO24" s="324">
        <v>9.4586489999999994</v>
      </c>
      <c r="BP24" s="324">
        <v>9.7154089999999993</v>
      </c>
      <c r="BQ24" s="324">
        <v>9.8930919999999993</v>
      </c>
      <c r="BR24" s="324">
        <v>9.9661679999999997</v>
      </c>
      <c r="BS24" s="324">
        <v>9.738664</v>
      </c>
      <c r="BT24" s="324">
        <v>9.4397149999999996</v>
      </c>
      <c r="BU24" s="324">
        <v>8.8933789999999995</v>
      </c>
      <c r="BV24" s="324">
        <v>8.3242849999999997</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6.7306685709999998</v>
      </c>
      <c r="BA25" s="208">
        <v>7.0122459729999997</v>
      </c>
      <c r="BB25" s="208">
        <v>7.1957789999999999</v>
      </c>
      <c r="BC25" s="208">
        <v>7.542789</v>
      </c>
      <c r="BD25" s="324">
        <v>7.9276090000000003</v>
      </c>
      <c r="BE25" s="324">
        <v>8.424474</v>
      </c>
      <c r="BF25" s="324">
        <v>8.7228049999999993</v>
      </c>
      <c r="BG25" s="324">
        <v>8.5546939999999996</v>
      </c>
      <c r="BH25" s="324">
        <v>8.533118</v>
      </c>
      <c r="BI25" s="324">
        <v>8.0483580000000003</v>
      </c>
      <c r="BJ25" s="324">
        <v>7.541779</v>
      </c>
      <c r="BK25" s="324">
        <v>7.0977459999999999</v>
      </c>
      <c r="BL25" s="324">
        <v>7.0070639999999997</v>
      </c>
      <c r="BM25" s="324">
        <v>7.0318160000000001</v>
      </c>
      <c r="BN25" s="324">
        <v>7.3117000000000001</v>
      </c>
      <c r="BO25" s="324">
        <v>7.5847829999999998</v>
      </c>
      <c r="BP25" s="324">
        <v>7.6936349999999996</v>
      </c>
      <c r="BQ25" s="324">
        <v>7.8685010000000002</v>
      </c>
      <c r="BR25" s="324">
        <v>7.9761220000000002</v>
      </c>
      <c r="BS25" s="324">
        <v>7.8796439999999999</v>
      </c>
      <c r="BT25" s="324">
        <v>7.8153949999999996</v>
      </c>
      <c r="BU25" s="324">
        <v>7.3015749999999997</v>
      </c>
      <c r="BV25" s="324">
        <v>6.790197</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6.4814370029999999</v>
      </c>
      <c r="BA26" s="208">
        <v>6.7258051349999999</v>
      </c>
      <c r="BB26" s="208">
        <v>6.8046939999999996</v>
      </c>
      <c r="BC26" s="208">
        <v>6.9431659999999997</v>
      </c>
      <c r="BD26" s="324">
        <v>7.3842040000000004</v>
      </c>
      <c r="BE26" s="324">
        <v>7.8673229999999998</v>
      </c>
      <c r="BF26" s="324">
        <v>8.1575579999999999</v>
      </c>
      <c r="BG26" s="324">
        <v>8.1484559999999995</v>
      </c>
      <c r="BH26" s="324">
        <v>7.5890909999999998</v>
      </c>
      <c r="BI26" s="324">
        <v>7.037471</v>
      </c>
      <c r="BJ26" s="324">
        <v>6.8409519999999997</v>
      </c>
      <c r="BK26" s="324">
        <v>6.7624779999999998</v>
      </c>
      <c r="BL26" s="324">
        <v>6.8847360000000002</v>
      </c>
      <c r="BM26" s="324">
        <v>6.935505</v>
      </c>
      <c r="BN26" s="324">
        <v>7.0312169999999998</v>
      </c>
      <c r="BO26" s="324">
        <v>7.1954700000000003</v>
      </c>
      <c r="BP26" s="324">
        <v>7.6271250000000004</v>
      </c>
      <c r="BQ26" s="324">
        <v>8.0535650000000008</v>
      </c>
      <c r="BR26" s="324">
        <v>8.1045379999999998</v>
      </c>
      <c r="BS26" s="324">
        <v>7.9917210000000001</v>
      </c>
      <c r="BT26" s="324">
        <v>7.3941299999999996</v>
      </c>
      <c r="BU26" s="324">
        <v>6.8594039999999996</v>
      </c>
      <c r="BV26" s="324">
        <v>6.6802849999999996</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10.181435609999999</v>
      </c>
      <c r="BA27" s="208">
        <v>10.6931771</v>
      </c>
      <c r="BB27" s="208">
        <v>10.384550000000001</v>
      </c>
      <c r="BC27" s="208">
        <v>10.30921</v>
      </c>
      <c r="BD27" s="324">
        <v>10.49044</v>
      </c>
      <c r="BE27" s="324">
        <v>10.48396</v>
      </c>
      <c r="BF27" s="324">
        <v>10.407629999999999</v>
      </c>
      <c r="BG27" s="324">
        <v>10.15035</v>
      </c>
      <c r="BH27" s="324">
        <v>9.6438140000000008</v>
      </c>
      <c r="BI27" s="324">
        <v>9.3869220000000002</v>
      </c>
      <c r="BJ27" s="324">
        <v>9.4830179999999995</v>
      </c>
      <c r="BK27" s="324">
        <v>9.2774870000000007</v>
      </c>
      <c r="BL27" s="324">
        <v>9.3126309999999997</v>
      </c>
      <c r="BM27" s="324">
        <v>9.3670159999999996</v>
      </c>
      <c r="BN27" s="324">
        <v>9.0348020000000009</v>
      </c>
      <c r="BO27" s="324">
        <v>8.8250399999999996</v>
      </c>
      <c r="BP27" s="324">
        <v>9.4714179999999999</v>
      </c>
      <c r="BQ27" s="324">
        <v>9.533989</v>
      </c>
      <c r="BR27" s="324">
        <v>9.6216969999999993</v>
      </c>
      <c r="BS27" s="324">
        <v>9.3021379999999994</v>
      </c>
      <c r="BT27" s="324">
        <v>9.0453039999999998</v>
      </c>
      <c r="BU27" s="324">
        <v>8.8976290000000002</v>
      </c>
      <c r="BV27" s="324">
        <v>9.2040570000000006</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7.43</v>
      </c>
      <c r="AZ28" s="208">
        <v>7.38</v>
      </c>
      <c r="BA28" s="208">
        <v>8.02</v>
      </c>
      <c r="BB28" s="208">
        <v>7.9931539999999996</v>
      </c>
      <c r="BC28" s="208">
        <v>8.3702670000000001</v>
      </c>
      <c r="BD28" s="324">
        <v>8.7910459999999997</v>
      </c>
      <c r="BE28" s="324">
        <v>8.9540930000000003</v>
      </c>
      <c r="BF28" s="324">
        <v>8.9981950000000008</v>
      </c>
      <c r="BG28" s="324">
        <v>8.7937790000000007</v>
      </c>
      <c r="BH28" s="324">
        <v>8.265269</v>
      </c>
      <c r="BI28" s="324">
        <v>7.8917409999999997</v>
      </c>
      <c r="BJ28" s="324">
        <v>7.7697079999999996</v>
      </c>
      <c r="BK28" s="324">
        <v>7.6397680000000001</v>
      </c>
      <c r="BL28" s="324">
        <v>7.6543970000000003</v>
      </c>
      <c r="BM28" s="324">
        <v>7.7664850000000003</v>
      </c>
      <c r="BN28" s="324">
        <v>7.8450689999999996</v>
      </c>
      <c r="BO28" s="324">
        <v>8.1373219999999993</v>
      </c>
      <c r="BP28" s="324">
        <v>8.5143459999999997</v>
      </c>
      <c r="BQ28" s="324">
        <v>8.5639610000000008</v>
      </c>
      <c r="BR28" s="324">
        <v>8.5295210000000008</v>
      </c>
      <c r="BS28" s="324">
        <v>8.3223920000000007</v>
      </c>
      <c r="BT28" s="324">
        <v>7.7910430000000002</v>
      </c>
      <c r="BU28" s="324">
        <v>7.5237340000000001</v>
      </c>
      <c r="BV28" s="324">
        <v>7.4516929999999997</v>
      </c>
    </row>
    <row r="29" spans="1:74" ht="11.1" customHeight="1" x14ac:dyDescent="0.2">
      <c r="A29" s="84"/>
      <c r="B29" s="88" t="s">
        <v>1018</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8.6194337000000001</v>
      </c>
      <c r="BA30" s="253">
        <v>8.5926448190000002</v>
      </c>
      <c r="BB30" s="253">
        <v>8.3388989999999996</v>
      </c>
      <c r="BC30" s="253">
        <v>7.3542699999999996</v>
      </c>
      <c r="BD30" s="348">
        <v>6.8597109999999999</v>
      </c>
      <c r="BE30" s="348">
        <v>6.8420379999999996</v>
      </c>
      <c r="BF30" s="348">
        <v>6.7593170000000002</v>
      </c>
      <c r="BG30" s="348">
        <v>6.6873089999999999</v>
      </c>
      <c r="BH30" s="348">
        <v>6.5583359999999997</v>
      </c>
      <c r="BI30" s="348">
        <v>7.6032010000000003</v>
      </c>
      <c r="BJ30" s="348">
        <v>8.3504850000000008</v>
      </c>
      <c r="BK30" s="348">
        <v>8.1303549999999998</v>
      </c>
      <c r="BL30" s="348">
        <v>8.1308129999999998</v>
      </c>
      <c r="BM30" s="348">
        <v>8.0230099999999993</v>
      </c>
      <c r="BN30" s="348">
        <v>8.0447780000000009</v>
      </c>
      <c r="BO30" s="348">
        <v>7.4110139999999998</v>
      </c>
      <c r="BP30" s="348">
        <v>6.6896500000000003</v>
      </c>
      <c r="BQ30" s="348">
        <v>6.6101520000000002</v>
      </c>
      <c r="BR30" s="348">
        <v>6.5146759999999997</v>
      </c>
      <c r="BS30" s="348">
        <v>6.4344409999999996</v>
      </c>
      <c r="BT30" s="348">
        <v>6.363137</v>
      </c>
      <c r="BU30" s="348">
        <v>7.4561650000000004</v>
      </c>
      <c r="BV30" s="348">
        <v>8.2451030000000003</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7.3995838540000003</v>
      </c>
      <c r="BA31" s="253">
        <v>7.9890191189999999</v>
      </c>
      <c r="BB31" s="253">
        <v>7.3986650000000003</v>
      </c>
      <c r="BC31" s="253">
        <v>7.1437390000000001</v>
      </c>
      <c r="BD31" s="348">
        <v>7.0747439999999999</v>
      </c>
      <c r="BE31" s="348">
        <v>7.4611450000000001</v>
      </c>
      <c r="BF31" s="348">
        <v>7.2958749999999997</v>
      </c>
      <c r="BG31" s="348">
        <v>7.1088339999999999</v>
      </c>
      <c r="BH31" s="348">
        <v>7.0836300000000003</v>
      </c>
      <c r="BI31" s="348">
        <v>7.5007039999999998</v>
      </c>
      <c r="BJ31" s="348">
        <v>7.6653099999999998</v>
      </c>
      <c r="BK31" s="348">
        <v>7.8693790000000003</v>
      </c>
      <c r="BL31" s="348">
        <v>8.0847090000000001</v>
      </c>
      <c r="BM31" s="348">
        <v>8.2275530000000003</v>
      </c>
      <c r="BN31" s="348">
        <v>7.7842779999999996</v>
      </c>
      <c r="BO31" s="348">
        <v>7.701676</v>
      </c>
      <c r="BP31" s="348">
        <v>7.706302</v>
      </c>
      <c r="BQ31" s="348">
        <v>7.6301160000000001</v>
      </c>
      <c r="BR31" s="348">
        <v>7.4541909999999998</v>
      </c>
      <c r="BS31" s="348">
        <v>7.5153059999999998</v>
      </c>
      <c r="BT31" s="348">
        <v>7.5962769999999997</v>
      </c>
      <c r="BU31" s="348">
        <v>7.9263389999999996</v>
      </c>
      <c r="BV31" s="348">
        <v>7.9786999999999999</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5.2858330159999998</v>
      </c>
      <c r="BA32" s="253">
        <v>5.8037298740000001</v>
      </c>
      <c r="BB32" s="253">
        <v>5.7041959999999996</v>
      </c>
      <c r="BC32" s="253">
        <v>5.4130570000000002</v>
      </c>
      <c r="BD32" s="348">
        <v>5.5451569999999997</v>
      </c>
      <c r="BE32" s="348">
        <v>5.6258419999999996</v>
      </c>
      <c r="BF32" s="348">
        <v>5.7724169999999999</v>
      </c>
      <c r="BG32" s="348">
        <v>5.7500270000000002</v>
      </c>
      <c r="BH32" s="348">
        <v>5.4350300000000002</v>
      </c>
      <c r="BI32" s="348">
        <v>5.5975890000000001</v>
      </c>
      <c r="BJ32" s="348">
        <v>5.6077310000000002</v>
      </c>
      <c r="BK32" s="348">
        <v>5.788678</v>
      </c>
      <c r="BL32" s="348">
        <v>5.8761400000000004</v>
      </c>
      <c r="BM32" s="348">
        <v>5.8717100000000002</v>
      </c>
      <c r="BN32" s="348">
        <v>5.7719860000000001</v>
      </c>
      <c r="BO32" s="348">
        <v>5.3786550000000002</v>
      </c>
      <c r="BP32" s="348">
        <v>5.5208019999999998</v>
      </c>
      <c r="BQ32" s="348">
        <v>5.5176129999999999</v>
      </c>
      <c r="BR32" s="348">
        <v>5.5927319999999998</v>
      </c>
      <c r="BS32" s="348">
        <v>5.2852610000000002</v>
      </c>
      <c r="BT32" s="348">
        <v>5.0728109999999997</v>
      </c>
      <c r="BU32" s="348">
        <v>5.4513360000000004</v>
      </c>
      <c r="BV32" s="348">
        <v>5.5847699999999998</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7.40952813</v>
      </c>
      <c r="BA33" s="253">
        <v>4.9845502079999999</v>
      </c>
      <c r="BB33" s="253">
        <v>4.4884849999999998</v>
      </c>
      <c r="BC33" s="253">
        <v>4.1963670000000004</v>
      </c>
      <c r="BD33" s="348">
        <v>4.3312179999999998</v>
      </c>
      <c r="BE33" s="348">
        <v>4.4375970000000002</v>
      </c>
      <c r="BF33" s="348">
        <v>4.4457760000000004</v>
      </c>
      <c r="BG33" s="348">
        <v>4.4872480000000001</v>
      </c>
      <c r="BH33" s="348">
        <v>4.647519</v>
      </c>
      <c r="BI33" s="348">
        <v>4.8197400000000004</v>
      </c>
      <c r="BJ33" s="348">
        <v>5.2187210000000004</v>
      </c>
      <c r="BK33" s="348">
        <v>5.1870989999999999</v>
      </c>
      <c r="BL33" s="348">
        <v>5.3274319999999999</v>
      </c>
      <c r="BM33" s="348">
        <v>5.0340670000000003</v>
      </c>
      <c r="BN33" s="348">
        <v>4.7062489999999997</v>
      </c>
      <c r="BO33" s="348">
        <v>4.3738279999999996</v>
      </c>
      <c r="BP33" s="348">
        <v>4.3167309999999999</v>
      </c>
      <c r="BQ33" s="348">
        <v>4.3175800000000004</v>
      </c>
      <c r="BR33" s="348">
        <v>4.270556</v>
      </c>
      <c r="BS33" s="348">
        <v>4.3323419999999997</v>
      </c>
      <c r="BT33" s="348">
        <v>4.4021749999999997</v>
      </c>
      <c r="BU33" s="348">
        <v>4.7209580000000004</v>
      </c>
      <c r="BV33" s="348">
        <v>5.1058779999999997</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4.9394972089999998</v>
      </c>
      <c r="AZ34" s="253">
        <v>5.2357661789999996</v>
      </c>
      <c r="BA34" s="253">
        <v>5.0019344630000004</v>
      </c>
      <c r="BB34" s="253">
        <v>4.6910230000000004</v>
      </c>
      <c r="BC34" s="253">
        <v>4.6793649999999998</v>
      </c>
      <c r="BD34" s="348">
        <v>4.8489880000000003</v>
      </c>
      <c r="BE34" s="348">
        <v>4.9431510000000003</v>
      </c>
      <c r="BF34" s="348">
        <v>4.8474890000000004</v>
      </c>
      <c r="BG34" s="348">
        <v>4.8768330000000004</v>
      </c>
      <c r="BH34" s="348">
        <v>4.8300340000000004</v>
      </c>
      <c r="BI34" s="348">
        <v>5.0757029999999999</v>
      </c>
      <c r="BJ34" s="348">
        <v>5.3403919999999996</v>
      </c>
      <c r="BK34" s="348">
        <v>5.3902989999999997</v>
      </c>
      <c r="BL34" s="348">
        <v>5.3558709999999996</v>
      </c>
      <c r="BM34" s="348">
        <v>5.0646399999999998</v>
      </c>
      <c r="BN34" s="348">
        <v>4.7576349999999996</v>
      </c>
      <c r="BO34" s="348">
        <v>4.6680429999999999</v>
      </c>
      <c r="BP34" s="348">
        <v>4.5414859999999999</v>
      </c>
      <c r="BQ34" s="348">
        <v>4.6056910000000002</v>
      </c>
      <c r="BR34" s="348">
        <v>4.5488309999999998</v>
      </c>
      <c r="BS34" s="348">
        <v>4.5457039999999997</v>
      </c>
      <c r="BT34" s="348">
        <v>4.5544180000000001</v>
      </c>
      <c r="BU34" s="348">
        <v>4.7276389999999999</v>
      </c>
      <c r="BV34" s="348">
        <v>5.1824589999999997</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5.0294647929999998</v>
      </c>
      <c r="BA35" s="253">
        <v>4.4886564699999996</v>
      </c>
      <c r="BB35" s="253">
        <v>4.2689029999999999</v>
      </c>
      <c r="BC35" s="253">
        <v>4.2955389999999998</v>
      </c>
      <c r="BD35" s="348">
        <v>4.4301899999999996</v>
      </c>
      <c r="BE35" s="348">
        <v>4.4944470000000001</v>
      </c>
      <c r="BF35" s="348">
        <v>4.4728399999999997</v>
      </c>
      <c r="BG35" s="348">
        <v>4.5571250000000001</v>
      </c>
      <c r="BH35" s="348">
        <v>4.6290060000000004</v>
      </c>
      <c r="BI35" s="348">
        <v>4.8098260000000002</v>
      </c>
      <c r="BJ35" s="348">
        <v>5.0297980000000004</v>
      </c>
      <c r="BK35" s="348">
        <v>5.0431780000000002</v>
      </c>
      <c r="BL35" s="348">
        <v>5.0816610000000004</v>
      </c>
      <c r="BM35" s="348">
        <v>4.8369609999999996</v>
      </c>
      <c r="BN35" s="348">
        <v>4.511895</v>
      </c>
      <c r="BO35" s="348">
        <v>4.3643299999999998</v>
      </c>
      <c r="BP35" s="348">
        <v>4.3231890000000002</v>
      </c>
      <c r="BQ35" s="348">
        <v>4.2325600000000003</v>
      </c>
      <c r="BR35" s="348">
        <v>4.1549610000000001</v>
      </c>
      <c r="BS35" s="348">
        <v>4.1314729999999997</v>
      </c>
      <c r="BT35" s="348">
        <v>4.2433769999999997</v>
      </c>
      <c r="BU35" s="348">
        <v>4.4426129999999997</v>
      </c>
      <c r="BV35" s="348">
        <v>4.8065020000000001</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14.245804209999999</v>
      </c>
      <c r="BA36" s="253">
        <v>3.1008448190000002</v>
      </c>
      <c r="BB36" s="253">
        <v>2.813059</v>
      </c>
      <c r="BC36" s="253">
        <v>3.0482809999999998</v>
      </c>
      <c r="BD36" s="348">
        <v>3.3130350000000002</v>
      </c>
      <c r="BE36" s="348">
        <v>3.4019970000000002</v>
      </c>
      <c r="BF36" s="348">
        <v>3.3209580000000001</v>
      </c>
      <c r="BG36" s="348">
        <v>3.2317040000000001</v>
      </c>
      <c r="BH36" s="348">
        <v>3.3103050000000001</v>
      </c>
      <c r="BI36" s="348">
        <v>3.1382319999999999</v>
      </c>
      <c r="BJ36" s="348">
        <v>3.4373800000000001</v>
      </c>
      <c r="BK36" s="348">
        <v>3.3911980000000002</v>
      </c>
      <c r="BL36" s="348">
        <v>3.4742799999999998</v>
      </c>
      <c r="BM36" s="348">
        <v>3.2053750000000001</v>
      </c>
      <c r="BN36" s="348">
        <v>3.1730930000000002</v>
      </c>
      <c r="BO36" s="348">
        <v>3.1344780000000001</v>
      </c>
      <c r="BP36" s="348">
        <v>3.0980340000000002</v>
      </c>
      <c r="BQ36" s="348">
        <v>3.1793960000000001</v>
      </c>
      <c r="BR36" s="348">
        <v>3.2108539999999999</v>
      </c>
      <c r="BS36" s="348">
        <v>3.1156109999999999</v>
      </c>
      <c r="BT36" s="348">
        <v>3.1504919999999998</v>
      </c>
      <c r="BU36" s="348">
        <v>3.092066</v>
      </c>
      <c r="BV36" s="348">
        <v>3.3806430000000001</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5.2026232229999998</v>
      </c>
      <c r="BA37" s="253">
        <v>5.0856500469999997</v>
      </c>
      <c r="BB37" s="253">
        <v>5.0518729999999996</v>
      </c>
      <c r="BC37" s="253">
        <v>5.01877</v>
      </c>
      <c r="BD37" s="348">
        <v>5.3715349999999997</v>
      </c>
      <c r="BE37" s="348">
        <v>5.631691</v>
      </c>
      <c r="BF37" s="348">
        <v>5.7423640000000002</v>
      </c>
      <c r="BG37" s="348">
        <v>5.7954230000000004</v>
      </c>
      <c r="BH37" s="348">
        <v>5.8849640000000001</v>
      </c>
      <c r="BI37" s="348">
        <v>5.7638280000000002</v>
      </c>
      <c r="BJ37" s="348">
        <v>5.6504459999999996</v>
      </c>
      <c r="BK37" s="348">
        <v>5.6335750000000004</v>
      </c>
      <c r="BL37" s="348">
        <v>5.7846260000000003</v>
      </c>
      <c r="BM37" s="348">
        <v>5.7992249999999999</v>
      </c>
      <c r="BN37" s="348">
        <v>5.470548</v>
      </c>
      <c r="BO37" s="348">
        <v>5.3649420000000001</v>
      </c>
      <c r="BP37" s="348">
        <v>5.5027679999999997</v>
      </c>
      <c r="BQ37" s="348">
        <v>5.6277330000000001</v>
      </c>
      <c r="BR37" s="348">
        <v>5.556559</v>
      </c>
      <c r="BS37" s="348">
        <v>5.4916150000000004</v>
      </c>
      <c r="BT37" s="348">
        <v>5.569617</v>
      </c>
      <c r="BU37" s="348">
        <v>5.2682209999999996</v>
      </c>
      <c r="BV37" s="348">
        <v>5.3102020000000003</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8.1281760470000002</v>
      </c>
      <c r="BA38" s="253">
        <v>8.3310210950000005</v>
      </c>
      <c r="BB38" s="253">
        <v>7.4547220000000003</v>
      </c>
      <c r="BC38" s="253">
        <v>7.141076</v>
      </c>
      <c r="BD38" s="348">
        <v>7.1968519999999998</v>
      </c>
      <c r="BE38" s="348">
        <v>7.2107489999999999</v>
      </c>
      <c r="BF38" s="348">
        <v>7.2467819999999996</v>
      </c>
      <c r="BG38" s="348">
        <v>7.2048410000000001</v>
      </c>
      <c r="BH38" s="348">
        <v>6.8952030000000004</v>
      </c>
      <c r="BI38" s="348">
        <v>7.019622</v>
      </c>
      <c r="BJ38" s="348">
        <v>7.3498020000000004</v>
      </c>
      <c r="BK38" s="348">
        <v>7.2338969999999998</v>
      </c>
      <c r="BL38" s="348">
        <v>7.0520870000000002</v>
      </c>
      <c r="BM38" s="348">
        <v>6.9936049999999996</v>
      </c>
      <c r="BN38" s="348">
        <v>6.6363190000000003</v>
      </c>
      <c r="BO38" s="348">
        <v>6.450812</v>
      </c>
      <c r="BP38" s="348">
        <v>6.495234</v>
      </c>
      <c r="BQ38" s="348">
        <v>6.6775000000000002</v>
      </c>
      <c r="BR38" s="348">
        <v>6.6878539999999997</v>
      </c>
      <c r="BS38" s="348">
        <v>6.7934729999999997</v>
      </c>
      <c r="BT38" s="348">
        <v>6.4611530000000004</v>
      </c>
      <c r="BU38" s="348">
        <v>6.6978809999999998</v>
      </c>
      <c r="BV38" s="348">
        <v>6.9801039999999999</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9.43</v>
      </c>
      <c r="BA39" s="209">
        <v>4.37</v>
      </c>
      <c r="BB39" s="209">
        <v>3.8342719999999999</v>
      </c>
      <c r="BC39" s="209">
        <v>3.8291719999999998</v>
      </c>
      <c r="BD39" s="350">
        <v>3.9722379999999999</v>
      </c>
      <c r="BE39" s="350">
        <v>4.0461109999999998</v>
      </c>
      <c r="BF39" s="350">
        <v>3.9885130000000002</v>
      </c>
      <c r="BG39" s="350">
        <v>3.9680170000000001</v>
      </c>
      <c r="BH39" s="350">
        <v>4.1079730000000003</v>
      </c>
      <c r="BI39" s="350">
        <v>4.1711939999999998</v>
      </c>
      <c r="BJ39" s="350">
        <v>4.5307870000000001</v>
      </c>
      <c r="BK39" s="350">
        <v>4.5709280000000003</v>
      </c>
      <c r="BL39" s="350">
        <v>4.7155120000000004</v>
      </c>
      <c r="BM39" s="350">
        <v>4.3792229999999996</v>
      </c>
      <c r="BN39" s="350">
        <v>4.1010390000000001</v>
      </c>
      <c r="BO39" s="350">
        <v>3.904331</v>
      </c>
      <c r="BP39" s="350">
        <v>3.7906460000000002</v>
      </c>
      <c r="BQ39" s="350">
        <v>3.8485830000000001</v>
      </c>
      <c r="BR39" s="350">
        <v>3.8465210000000001</v>
      </c>
      <c r="BS39" s="350">
        <v>3.8059970000000001</v>
      </c>
      <c r="BT39" s="350">
        <v>3.9137029999999999</v>
      </c>
      <c r="BU39" s="350">
        <v>4.0617450000000002</v>
      </c>
      <c r="BV39" s="350">
        <v>4.4426990000000002</v>
      </c>
    </row>
    <row r="40" spans="1:74" s="269" customFormat="1" ht="12" customHeight="1" x14ac:dyDescent="0.25">
      <c r="A40" s="193"/>
      <c r="B40" s="752" t="s">
        <v>815</v>
      </c>
      <c r="C40" s="744"/>
      <c r="D40" s="744"/>
      <c r="E40" s="744"/>
      <c r="F40" s="744"/>
      <c r="G40" s="744"/>
      <c r="H40" s="744"/>
      <c r="I40" s="744"/>
      <c r="J40" s="744"/>
      <c r="K40" s="744"/>
      <c r="L40" s="744"/>
      <c r="M40" s="744"/>
      <c r="N40" s="744"/>
      <c r="O40" s="744"/>
      <c r="P40" s="744"/>
      <c r="Q40" s="744"/>
      <c r="AY40" s="470"/>
      <c r="AZ40" s="470"/>
      <c r="BA40" s="470"/>
      <c r="BB40" s="470"/>
      <c r="BC40" s="470"/>
      <c r="BD40" s="600"/>
      <c r="BE40" s="600"/>
      <c r="BF40" s="600"/>
      <c r="BG40" s="600"/>
      <c r="BH40" s="470"/>
      <c r="BI40" s="470"/>
      <c r="BJ40" s="470"/>
    </row>
    <row r="41" spans="1:74" s="409" customFormat="1" ht="12" customHeight="1" x14ac:dyDescent="0.25">
      <c r="A41" s="408"/>
      <c r="B41" s="780" t="str">
        <f>"Notes: "&amp;"EIA completed modeling and analysis for this report on " &amp;Dates!D2&amp;"."</f>
        <v>Notes: EIA completed modeling and analysis for this report on Thursday June 3, 2021.</v>
      </c>
      <c r="C41" s="803"/>
      <c r="D41" s="803"/>
      <c r="E41" s="803"/>
      <c r="F41" s="803"/>
      <c r="G41" s="803"/>
      <c r="H41" s="803"/>
      <c r="I41" s="803"/>
      <c r="J41" s="803"/>
      <c r="K41" s="803"/>
      <c r="L41" s="803"/>
      <c r="M41" s="803"/>
      <c r="N41" s="803"/>
      <c r="O41" s="803"/>
      <c r="P41" s="803"/>
      <c r="Q41" s="781"/>
      <c r="AY41" s="471"/>
      <c r="AZ41" s="471"/>
      <c r="BA41" s="471"/>
      <c r="BB41" s="471"/>
      <c r="BC41" s="471"/>
      <c r="BD41" s="601"/>
      <c r="BE41" s="601"/>
      <c r="BF41" s="601"/>
      <c r="BG41" s="601"/>
      <c r="BH41" s="471"/>
      <c r="BI41" s="471"/>
      <c r="BJ41" s="471"/>
    </row>
    <row r="42" spans="1:74" s="409" customFormat="1" ht="12" customHeight="1" x14ac:dyDescent="0.25">
      <c r="A42" s="408"/>
      <c r="B42" s="770" t="s">
        <v>353</v>
      </c>
      <c r="C42" s="769"/>
      <c r="D42" s="769"/>
      <c r="E42" s="769"/>
      <c r="F42" s="769"/>
      <c r="G42" s="769"/>
      <c r="H42" s="769"/>
      <c r="I42" s="769"/>
      <c r="J42" s="769"/>
      <c r="K42" s="769"/>
      <c r="L42" s="769"/>
      <c r="M42" s="769"/>
      <c r="N42" s="769"/>
      <c r="O42" s="769"/>
      <c r="P42" s="769"/>
      <c r="Q42" s="769"/>
      <c r="AY42" s="471"/>
      <c r="AZ42" s="471"/>
      <c r="BA42" s="471"/>
      <c r="BB42" s="471"/>
      <c r="BC42" s="471"/>
      <c r="BD42" s="601"/>
      <c r="BE42" s="601"/>
      <c r="BF42" s="601"/>
      <c r="BG42" s="601"/>
      <c r="BH42" s="471"/>
      <c r="BI42" s="471"/>
      <c r="BJ42" s="471"/>
    </row>
    <row r="43" spans="1:74" s="269" customFormat="1" ht="12" customHeight="1" x14ac:dyDescent="0.25">
      <c r="A43" s="193"/>
      <c r="B43" s="753" t="s">
        <v>129</v>
      </c>
      <c r="C43" s="744"/>
      <c r="D43" s="744"/>
      <c r="E43" s="744"/>
      <c r="F43" s="744"/>
      <c r="G43" s="744"/>
      <c r="H43" s="744"/>
      <c r="I43" s="744"/>
      <c r="J43" s="744"/>
      <c r="K43" s="744"/>
      <c r="L43" s="744"/>
      <c r="M43" s="744"/>
      <c r="N43" s="744"/>
      <c r="O43" s="744"/>
      <c r="P43" s="744"/>
      <c r="Q43" s="744"/>
      <c r="AY43" s="470"/>
      <c r="AZ43" s="470"/>
      <c r="BA43" s="470"/>
      <c r="BB43" s="470"/>
      <c r="BC43" s="470"/>
      <c r="BD43" s="600"/>
      <c r="BE43" s="600"/>
      <c r="BF43" s="600"/>
      <c r="BG43" s="600"/>
      <c r="BH43" s="470"/>
      <c r="BI43" s="470"/>
      <c r="BJ43" s="470"/>
    </row>
    <row r="44" spans="1:74" s="409" customFormat="1" ht="12" customHeight="1" x14ac:dyDescent="0.25">
      <c r="A44" s="408"/>
      <c r="B44" s="765" t="s">
        <v>865</v>
      </c>
      <c r="C44" s="762"/>
      <c r="D44" s="762"/>
      <c r="E44" s="762"/>
      <c r="F44" s="762"/>
      <c r="G44" s="762"/>
      <c r="H44" s="762"/>
      <c r="I44" s="762"/>
      <c r="J44" s="762"/>
      <c r="K44" s="762"/>
      <c r="L44" s="762"/>
      <c r="M44" s="762"/>
      <c r="N44" s="762"/>
      <c r="O44" s="762"/>
      <c r="P44" s="762"/>
      <c r="Q44" s="759"/>
      <c r="AY44" s="471"/>
      <c r="AZ44" s="471"/>
      <c r="BA44" s="471"/>
      <c r="BB44" s="471"/>
      <c r="BC44" s="471"/>
      <c r="BD44" s="601"/>
      <c r="BE44" s="601"/>
      <c r="BF44" s="601"/>
      <c r="BG44" s="601"/>
      <c r="BH44" s="471"/>
      <c r="BI44" s="471"/>
      <c r="BJ44" s="471"/>
    </row>
    <row r="45" spans="1:74" s="409" customFormat="1" ht="12" customHeight="1" x14ac:dyDescent="0.25">
      <c r="A45" s="408"/>
      <c r="B45" s="800" t="s">
        <v>866</v>
      </c>
      <c r="C45" s="759"/>
      <c r="D45" s="759"/>
      <c r="E45" s="759"/>
      <c r="F45" s="759"/>
      <c r="G45" s="759"/>
      <c r="H45" s="759"/>
      <c r="I45" s="759"/>
      <c r="J45" s="759"/>
      <c r="K45" s="759"/>
      <c r="L45" s="759"/>
      <c r="M45" s="759"/>
      <c r="N45" s="759"/>
      <c r="O45" s="759"/>
      <c r="P45" s="759"/>
      <c r="Q45" s="759"/>
      <c r="AY45" s="471"/>
      <c r="AZ45" s="471"/>
      <c r="BA45" s="471"/>
      <c r="BB45" s="471"/>
      <c r="BC45" s="471"/>
      <c r="BD45" s="601"/>
      <c r="BE45" s="601"/>
      <c r="BF45" s="601"/>
      <c r="BG45" s="601"/>
      <c r="BH45" s="471"/>
      <c r="BI45" s="471"/>
      <c r="BJ45" s="471"/>
    </row>
    <row r="46" spans="1:74" s="409" customFormat="1" ht="12" customHeight="1" x14ac:dyDescent="0.25">
      <c r="A46" s="410"/>
      <c r="B46" s="763" t="s">
        <v>867</v>
      </c>
      <c r="C46" s="762"/>
      <c r="D46" s="762"/>
      <c r="E46" s="762"/>
      <c r="F46" s="762"/>
      <c r="G46" s="762"/>
      <c r="H46" s="762"/>
      <c r="I46" s="762"/>
      <c r="J46" s="762"/>
      <c r="K46" s="762"/>
      <c r="L46" s="762"/>
      <c r="M46" s="762"/>
      <c r="N46" s="762"/>
      <c r="O46" s="762"/>
      <c r="P46" s="762"/>
      <c r="Q46" s="759"/>
      <c r="AY46" s="471"/>
      <c r="AZ46" s="471"/>
      <c r="BA46" s="471"/>
      <c r="BB46" s="471"/>
      <c r="BC46" s="471"/>
      <c r="BD46" s="601"/>
      <c r="BE46" s="601"/>
      <c r="BF46" s="601"/>
      <c r="BG46" s="601"/>
      <c r="BH46" s="471"/>
      <c r="BI46" s="471"/>
      <c r="BJ46" s="471"/>
    </row>
    <row r="47" spans="1:74" s="409" customFormat="1" ht="12" customHeight="1" x14ac:dyDescent="0.25">
      <c r="A47" s="410"/>
      <c r="B47" s="774" t="s">
        <v>178</v>
      </c>
      <c r="C47" s="759"/>
      <c r="D47" s="759"/>
      <c r="E47" s="759"/>
      <c r="F47" s="759"/>
      <c r="G47" s="759"/>
      <c r="H47" s="759"/>
      <c r="I47" s="759"/>
      <c r="J47" s="759"/>
      <c r="K47" s="759"/>
      <c r="L47" s="759"/>
      <c r="M47" s="759"/>
      <c r="N47" s="759"/>
      <c r="O47" s="759"/>
      <c r="P47" s="759"/>
      <c r="Q47" s="759"/>
      <c r="AY47" s="471"/>
      <c r="AZ47" s="471"/>
      <c r="BA47" s="471"/>
      <c r="BB47" s="471"/>
      <c r="BC47" s="471"/>
      <c r="BD47" s="601"/>
      <c r="BE47" s="601"/>
      <c r="BF47" s="601"/>
      <c r="BG47" s="601"/>
      <c r="BH47" s="471"/>
      <c r="BI47" s="471"/>
      <c r="BJ47" s="471"/>
    </row>
    <row r="48" spans="1:74" s="409" customFormat="1" ht="12" customHeight="1" x14ac:dyDescent="0.25">
      <c r="A48" s="410"/>
      <c r="B48" s="765" t="s">
        <v>838</v>
      </c>
      <c r="C48" s="766"/>
      <c r="D48" s="766"/>
      <c r="E48" s="766"/>
      <c r="F48" s="766"/>
      <c r="G48" s="766"/>
      <c r="H48" s="766"/>
      <c r="I48" s="766"/>
      <c r="J48" s="766"/>
      <c r="K48" s="766"/>
      <c r="L48" s="766"/>
      <c r="M48" s="766"/>
      <c r="N48" s="766"/>
      <c r="O48" s="766"/>
      <c r="P48" s="766"/>
      <c r="Q48" s="759"/>
      <c r="AY48" s="471"/>
      <c r="AZ48" s="471"/>
      <c r="BA48" s="471"/>
      <c r="BB48" s="471"/>
      <c r="BC48" s="471"/>
      <c r="BD48" s="601"/>
      <c r="BE48" s="601"/>
      <c r="BF48" s="601"/>
      <c r="BG48" s="601"/>
      <c r="BH48" s="471"/>
      <c r="BI48" s="471"/>
      <c r="BJ48" s="471"/>
    </row>
    <row r="49" spans="1:74" s="411" customFormat="1" ht="12" customHeight="1" x14ac:dyDescent="0.25">
      <c r="A49" s="393"/>
      <c r="B49" s="771" t="s">
        <v>1384</v>
      </c>
      <c r="C49" s="759"/>
      <c r="D49" s="759"/>
      <c r="E49" s="759"/>
      <c r="F49" s="759"/>
      <c r="G49" s="759"/>
      <c r="H49" s="759"/>
      <c r="I49" s="759"/>
      <c r="J49" s="759"/>
      <c r="K49" s="759"/>
      <c r="L49" s="759"/>
      <c r="M49" s="759"/>
      <c r="N49" s="759"/>
      <c r="O49" s="759"/>
      <c r="P49" s="759"/>
      <c r="Q49" s="759"/>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A40" sqref="BA40"/>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3" customWidth="1"/>
    <col min="59" max="62" width="6.5546875" style="351" customWidth="1"/>
    <col min="63" max="74" width="6.5546875" style="89" customWidth="1"/>
    <col min="75" max="16384" width="9.5546875" style="89"/>
  </cols>
  <sheetData>
    <row r="1" spans="1:74" ht="14.85" customHeight="1" x14ac:dyDescent="0.25">
      <c r="A1" s="741" t="s">
        <v>798</v>
      </c>
      <c r="B1" s="810" t="s">
        <v>237</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277"/>
    </row>
    <row r="2" spans="1:74" s="72"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55.612456999999999</v>
      </c>
      <c r="AN6" s="250">
        <v>47.378796000000001</v>
      </c>
      <c r="AO6" s="250">
        <v>46.060926000000002</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48.564743999999997</v>
      </c>
      <c r="AZ6" s="250">
        <v>40.292459000000001</v>
      </c>
      <c r="BA6" s="250">
        <v>49.891813999999997</v>
      </c>
      <c r="BB6" s="250">
        <v>48.324120999999998</v>
      </c>
      <c r="BC6" s="250">
        <v>51.943719168999998</v>
      </c>
      <c r="BD6" s="316">
        <v>50.739229999999999</v>
      </c>
      <c r="BE6" s="316">
        <v>52.13241</v>
      </c>
      <c r="BF6" s="316">
        <v>56.274169999999998</v>
      </c>
      <c r="BG6" s="316">
        <v>51.217359999999999</v>
      </c>
      <c r="BH6" s="316">
        <v>51.864170000000001</v>
      </c>
      <c r="BI6" s="316">
        <v>49.61336</v>
      </c>
      <c r="BJ6" s="316">
        <v>49.261339999999997</v>
      </c>
      <c r="BK6" s="316">
        <v>51.919989999999999</v>
      </c>
      <c r="BL6" s="316">
        <v>48.37603</v>
      </c>
      <c r="BM6" s="316">
        <v>52.946199999999997</v>
      </c>
      <c r="BN6" s="316">
        <v>48.609250000000003</v>
      </c>
      <c r="BO6" s="316">
        <v>48.683419999999998</v>
      </c>
      <c r="BP6" s="316">
        <v>48.22466</v>
      </c>
      <c r="BQ6" s="316">
        <v>50.243600000000001</v>
      </c>
      <c r="BR6" s="316">
        <v>54.803280000000001</v>
      </c>
      <c r="BS6" s="316">
        <v>50.321719999999999</v>
      </c>
      <c r="BT6" s="316">
        <v>51.533659999999998</v>
      </c>
      <c r="BU6" s="316">
        <v>49.820010000000003</v>
      </c>
      <c r="BV6" s="316">
        <v>49.820219999999999</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14.806516</v>
      </c>
      <c r="AN7" s="250">
        <v>12.614371</v>
      </c>
      <c r="AO7" s="250">
        <v>12.263529999999999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12.162978000000001</v>
      </c>
      <c r="AZ7" s="250">
        <v>10.097744</v>
      </c>
      <c r="BA7" s="250">
        <v>12.580230999999999</v>
      </c>
      <c r="BB7" s="250">
        <v>11.850405</v>
      </c>
      <c r="BC7" s="250">
        <v>12.741994416000001</v>
      </c>
      <c r="BD7" s="316">
        <v>12.72329</v>
      </c>
      <c r="BE7" s="316">
        <v>11.3993</v>
      </c>
      <c r="BF7" s="316">
        <v>12.7334</v>
      </c>
      <c r="BG7" s="316">
        <v>11.481590000000001</v>
      </c>
      <c r="BH7" s="316">
        <v>11.965920000000001</v>
      </c>
      <c r="BI7" s="316">
        <v>11.775119999999999</v>
      </c>
      <c r="BJ7" s="316">
        <v>11.949870000000001</v>
      </c>
      <c r="BK7" s="316">
        <v>12.91541</v>
      </c>
      <c r="BL7" s="316">
        <v>12.13449</v>
      </c>
      <c r="BM7" s="316">
        <v>13.89551</v>
      </c>
      <c r="BN7" s="316">
        <v>13.189209999999999</v>
      </c>
      <c r="BO7" s="316">
        <v>13.2883</v>
      </c>
      <c r="BP7" s="316">
        <v>13.23657</v>
      </c>
      <c r="BQ7" s="316">
        <v>11.94835</v>
      </c>
      <c r="BR7" s="316">
        <v>13.266529999999999</v>
      </c>
      <c r="BS7" s="316">
        <v>12.11018</v>
      </c>
      <c r="BT7" s="316">
        <v>12.723739999999999</v>
      </c>
      <c r="BU7" s="316">
        <v>12.68932</v>
      </c>
      <c r="BV7" s="316">
        <v>12.99797</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7.7471740000000002</v>
      </c>
      <c r="AZ8" s="250">
        <v>6.4280489999999997</v>
      </c>
      <c r="BA8" s="250">
        <v>8.1965129999999995</v>
      </c>
      <c r="BB8" s="250">
        <v>7.9082160000000004</v>
      </c>
      <c r="BC8" s="250">
        <v>8.5099913700999998</v>
      </c>
      <c r="BD8" s="316">
        <v>8.7035219999999995</v>
      </c>
      <c r="BE8" s="316">
        <v>8.9476099999999992</v>
      </c>
      <c r="BF8" s="316">
        <v>9.9475879999999997</v>
      </c>
      <c r="BG8" s="316">
        <v>9.1787189999999992</v>
      </c>
      <c r="BH8" s="316">
        <v>9.2069650000000003</v>
      </c>
      <c r="BI8" s="316">
        <v>8.9953109999999992</v>
      </c>
      <c r="BJ8" s="316">
        <v>9.1414229999999996</v>
      </c>
      <c r="BK8" s="316">
        <v>9.5992130000000007</v>
      </c>
      <c r="BL8" s="316">
        <v>9.0470760000000006</v>
      </c>
      <c r="BM8" s="316">
        <v>9.8243410000000004</v>
      </c>
      <c r="BN8" s="316">
        <v>9.019717</v>
      </c>
      <c r="BO8" s="316">
        <v>9.2087420000000009</v>
      </c>
      <c r="BP8" s="316">
        <v>9.0951310000000003</v>
      </c>
      <c r="BQ8" s="316">
        <v>9.1360130000000002</v>
      </c>
      <c r="BR8" s="316">
        <v>10.003259999999999</v>
      </c>
      <c r="BS8" s="316">
        <v>9.2064280000000007</v>
      </c>
      <c r="BT8" s="316">
        <v>9.2695620000000005</v>
      </c>
      <c r="BU8" s="316">
        <v>9.1433839999999993</v>
      </c>
      <c r="BV8" s="316">
        <v>9.3623980000000007</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28.654592000000001</v>
      </c>
      <c r="AZ9" s="250">
        <v>23.766666000000001</v>
      </c>
      <c r="BA9" s="250">
        <v>29.115069999999999</v>
      </c>
      <c r="BB9" s="250">
        <v>28.5655</v>
      </c>
      <c r="BC9" s="250">
        <v>30.691733382999999</v>
      </c>
      <c r="BD9" s="316">
        <v>29.31241</v>
      </c>
      <c r="BE9" s="316">
        <v>31.785499999999999</v>
      </c>
      <c r="BF9" s="316">
        <v>33.593179999999997</v>
      </c>
      <c r="BG9" s="316">
        <v>30.55705</v>
      </c>
      <c r="BH9" s="316">
        <v>30.691279999999999</v>
      </c>
      <c r="BI9" s="316">
        <v>28.842929999999999</v>
      </c>
      <c r="BJ9" s="316">
        <v>28.17005</v>
      </c>
      <c r="BK9" s="316">
        <v>29.405370000000001</v>
      </c>
      <c r="BL9" s="316">
        <v>27.194459999999999</v>
      </c>
      <c r="BM9" s="316">
        <v>29.22635</v>
      </c>
      <c r="BN9" s="316">
        <v>26.40033</v>
      </c>
      <c r="BO9" s="316">
        <v>26.18638</v>
      </c>
      <c r="BP9" s="316">
        <v>25.892949999999999</v>
      </c>
      <c r="BQ9" s="316">
        <v>29.159230000000001</v>
      </c>
      <c r="BR9" s="316">
        <v>31.53349</v>
      </c>
      <c r="BS9" s="316">
        <v>29.005109999999998</v>
      </c>
      <c r="BT9" s="316">
        <v>29.54035</v>
      </c>
      <c r="BU9" s="316">
        <v>27.987310000000001</v>
      </c>
      <c r="BV9" s="316">
        <v>27.459849999999999</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-0.51400000000000001</v>
      </c>
      <c r="BA10" s="250">
        <v>0.16700000000000001</v>
      </c>
      <c r="BB10" s="250">
        <v>-1.23272</v>
      </c>
      <c r="BC10" s="250">
        <v>-0.96179230000000004</v>
      </c>
      <c r="BD10" s="316">
        <v>2.4080720000000002</v>
      </c>
      <c r="BE10" s="316">
        <v>1.497485</v>
      </c>
      <c r="BF10" s="316">
        <v>-5.8496300000000001E-2</v>
      </c>
      <c r="BG10" s="316">
        <v>0.73271560000000002</v>
      </c>
      <c r="BH10" s="316">
        <v>-1.079116</v>
      </c>
      <c r="BI10" s="316">
        <v>-0.21761179999999999</v>
      </c>
      <c r="BJ10" s="316">
        <v>-0.83813490000000002</v>
      </c>
      <c r="BK10" s="316">
        <v>0.44514550000000003</v>
      </c>
      <c r="BL10" s="316">
        <v>-1.4284779999999999</v>
      </c>
      <c r="BM10" s="316">
        <v>-0.43741940000000001</v>
      </c>
      <c r="BN10" s="316">
        <v>-1.39761</v>
      </c>
      <c r="BO10" s="316">
        <v>-1.6215010000000001</v>
      </c>
      <c r="BP10" s="316">
        <v>0.8088168</v>
      </c>
      <c r="BQ10" s="316">
        <v>0.86554010000000003</v>
      </c>
      <c r="BR10" s="316">
        <v>-0.75605330000000004</v>
      </c>
      <c r="BS10" s="316">
        <v>-1.0364770000000001</v>
      </c>
      <c r="BT10" s="316">
        <v>-2.2553139999999998</v>
      </c>
      <c r="BU10" s="316">
        <v>-1.268737</v>
      </c>
      <c r="BV10" s="316">
        <v>-1.8262989999999999</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0.23933460000000001</v>
      </c>
      <c r="BC11" s="250">
        <v>0.3096064</v>
      </c>
      <c r="BD11" s="316">
        <v>0.37562970000000001</v>
      </c>
      <c r="BE11" s="316">
        <v>0.44878430000000002</v>
      </c>
      <c r="BF11" s="316">
        <v>0.39948830000000002</v>
      </c>
      <c r="BG11" s="316">
        <v>0.40028589999999997</v>
      </c>
      <c r="BH11" s="316">
        <v>0.4258576</v>
      </c>
      <c r="BI11" s="316">
        <v>0.40903339999999999</v>
      </c>
      <c r="BJ11" s="316">
        <v>0.41350599999999998</v>
      </c>
      <c r="BK11" s="316">
        <v>0.44082149999999998</v>
      </c>
      <c r="BL11" s="316">
        <v>0.26139469999999998</v>
      </c>
      <c r="BM11" s="316">
        <v>0.30995729999999999</v>
      </c>
      <c r="BN11" s="316">
        <v>0.2884678</v>
      </c>
      <c r="BO11" s="316">
        <v>0.34672960000000003</v>
      </c>
      <c r="BP11" s="316">
        <v>0.40189829999999999</v>
      </c>
      <c r="BQ11" s="316">
        <v>0.46863179999999999</v>
      </c>
      <c r="BR11" s="316">
        <v>0.4140006</v>
      </c>
      <c r="BS11" s="316">
        <v>0.4105549</v>
      </c>
      <c r="BT11" s="316">
        <v>0.43361640000000001</v>
      </c>
      <c r="BU11" s="316">
        <v>0.41452359999999999</v>
      </c>
      <c r="BV11" s="316">
        <v>0.41765419999999998</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7.0533140000000003</v>
      </c>
      <c r="BC12" s="250">
        <v>5.90571</v>
      </c>
      <c r="BD12" s="316">
        <v>5.6292340000000003</v>
      </c>
      <c r="BE12" s="316">
        <v>6.6805190000000003</v>
      </c>
      <c r="BF12" s="316">
        <v>5.4042969999999997</v>
      </c>
      <c r="BG12" s="316">
        <v>6.6210990000000001</v>
      </c>
      <c r="BH12" s="316">
        <v>6.0310139999999999</v>
      </c>
      <c r="BI12" s="316">
        <v>8.8669180000000001</v>
      </c>
      <c r="BJ12" s="316">
        <v>7.7233429999999998</v>
      </c>
      <c r="BK12" s="316">
        <v>8.9748649999999994</v>
      </c>
      <c r="BL12" s="316">
        <v>9.6296870000000006</v>
      </c>
      <c r="BM12" s="316">
        <v>9.878622</v>
      </c>
      <c r="BN12" s="316">
        <v>7.4528809999999996</v>
      </c>
      <c r="BO12" s="316">
        <v>6.0165470000000001</v>
      </c>
      <c r="BP12" s="316">
        <v>5.7525250000000003</v>
      </c>
      <c r="BQ12" s="316">
        <v>6.9784829999999998</v>
      </c>
      <c r="BR12" s="316">
        <v>5.4583700000000004</v>
      </c>
      <c r="BS12" s="316">
        <v>7.0345469999999999</v>
      </c>
      <c r="BT12" s="316">
        <v>6.4490259999999999</v>
      </c>
      <c r="BU12" s="316">
        <v>9.9387740000000004</v>
      </c>
      <c r="BV12" s="316">
        <v>8.6437489999999997</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3.3826860000000001</v>
      </c>
      <c r="BC13" s="250">
        <v>2.9481769999999998</v>
      </c>
      <c r="BD13" s="316">
        <v>2.5575999999999999</v>
      </c>
      <c r="BE13" s="316">
        <v>4.2618619999999998</v>
      </c>
      <c r="BF13" s="316">
        <v>3.1248689999999999</v>
      </c>
      <c r="BG13" s="316">
        <v>4.08744</v>
      </c>
      <c r="BH13" s="316">
        <v>3.837812</v>
      </c>
      <c r="BI13" s="316">
        <v>4.3432740000000001</v>
      </c>
      <c r="BJ13" s="316">
        <v>4.2186019999999997</v>
      </c>
      <c r="BK13" s="316">
        <v>5.2916660000000002</v>
      </c>
      <c r="BL13" s="316">
        <v>4.7048030000000001</v>
      </c>
      <c r="BM13" s="316">
        <v>5.9523469999999996</v>
      </c>
      <c r="BN13" s="316">
        <v>4.5247489999999999</v>
      </c>
      <c r="BO13" s="316">
        <v>3.6376729999999999</v>
      </c>
      <c r="BP13" s="316">
        <v>2.9367390000000002</v>
      </c>
      <c r="BQ13" s="316">
        <v>4.8101320000000003</v>
      </c>
      <c r="BR13" s="316">
        <v>3.3497490000000001</v>
      </c>
      <c r="BS13" s="316">
        <v>4.480499</v>
      </c>
      <c r="BT13" s="316">
        <v>4.1979249999999997</v>
      </c>
      <c r="BU13" s="316">
        <v>4.7778070000000001</v>
      </c>
      <c r="BV13" s="316">
        <v>4.5756629999999996</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3.6706279999999998</v>
      </c>
      <c r="BC14" s="250">
        <v>2.9575330000000002</v>
      </c>
      <c r="BD14" s="316">
        <v>3.071634</v>
      </c>
      <c r="BE14" s="316">
        <v>2.4186570000000001</v>
      </c>
      <c r="BF14" s="316">
        <v>2.2794279999999998</v>
      </c>
      <c r="BG14" s="316">
        <v>2.5336599999999998</v>
      </c>
      <c r="BH14" s="316">
        <v>2.1932019999999999</v>
      </c>
      <c r="BI14" s="316">
        <v>4.5236429999999999</v>
      </c>
      <c r="BJ14" s="316">
        <v>3.50474</v>
      </c>
      <c r="BK14" s="316">
        <v>3.6831990000000001</v>
      </c>
      <c r="BL14" s="316">
        <v>4.9248839999999996</v>
      </c>
      <c r="BM14" s="316">
        <v>3.926275</v>
      </c>
      <c r="BN14" s="316">
        <v>2.9281320000000002</v>
      </c>
      <c r="BO14" s="316">
        <v>2.3788740000000002</v>
      </c>
      <c r="BP14" s="316">
        <v>2.8157860000000001</v>
      </c>
      <c r="BQ14" s="316">
        <v>2.1683509999999999</v>
      </c>
      <c r="BR14" s="316">
        <v>2.1086209999999999</v>
      </c>
      <c r="BS14" s="316">
        <v>2.5540479999999999</v>
      </c>
      <c r="BT14" s="316">
        <v>2.2511000000000001</v>
      </c>
      <c r="BU14" s="316">
        <v>5.1609670000000003</v>
      </c>
      <c r="BV14" s="316">
        <v>4.0680860000000001</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49.851205</v>
      </c>
      <c r="AN15" s="250">
        <v>40.472292000000003</v>
      </c>
      <c r="AO15" s="250">
        <v>40.582213000000003</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40.525942000000001</v>
      </c>
      <c r="AY15" s="250">
        <v>44.045869000000003</v>
      </c>
      <c r="AZ15" s="250">
        <v>32.691727</v>
      </c>
      <c r="BA15" s="250">
        <v>42.718604999999997</v>
      </c>
      <c r="BB15" s="250">
        <v>40.277419600000002</v>
      </c>
      <c r="BC15" s="250">
        <v>45.385821069000002</v>
      </c>
      <c r="BD15" s="316">
        <v>47.893700000000003</v>
      </c>
      <c r="BE15" s="316">
        <v>47.398159999999997</v>
      </c>
      <c r="BF15" s="316">
        <v>51.210859999999997</v>
      </c>
      <c r="BG15" s="316">
        <v>45.729259999999996</v>
      </c>
      <c r="BH15" s="316">
        <v>45.17989</v>
      </c>
      <c r="BI15" s="316">
        <v>40.937860000000001</v>
      </c>
      <c r="BJ15" s="316">
        <v>41.113370000000003</v>
      </c>
      <c r="BK15" s="316">
        <v>43.831090000000003</v>
      </c>
      <c r="BL15" s="316">
        <v>37.579259999999998</v>
      </c>
      <c r="BM15" s="316">
        <v>42.940109999999997</v>
      </c>
      <c r="BN15" s="316">
        <v>40.047229999999999</v>
      </c>
      <c r="BO15" s="316">
        <v>41.392099999999999</v>
      </c>
      <c r="BP15" s="316">
        <v>43.682850000000002</v>
      </c>
      <c r="BQ15" s="316">
        <v>44.59928</v>
      </c>
      <c r="BR15" s="316">
        <v>49.002859999999998</v>
      </c>
      <c r="BS15" s="316">
        <v>42.661250000000003</v>
      </c>
      <c r="BT15" s="316">
        <v>43.262929999999997</v>
      </c>
      <c r="BU15" s="316">
        <v>39.02702</v>
      </c>
      <c r="BV15" s="316">
        <v>39.76782</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6.2728088</v>
      </c>
      <c r="AZ17" s="250">
        <v>16.278685400000001</v>
      </c>
      <c r="BA17" s="250">
        <v>-2.2117562</v>
      </c>
      <c r="BB17" s="250">
        <v>-6.1520239999999999</v>
      </c>
      <c r="BC17" s="250">
        <v>-7.0033272000000002</v>
      </c>
      <c r="BD17" s="316">
        <v>0.69347199999999998</v>
      </c>
      <c r="BE17" s="316">
        <v>11.51876</v>
      </c>
      <c r="BF17" s="316">
        <v>5.2035340000000003</v>
      </c>
      <c r="BG17" s="316">
        <v>-1.0827070000000001</v>
      </c>
      <c r="BH17" s="316">
        <v>-6.4957659999999997</v>
      </c>
      <c r="BI17" s="316">
        <v>-4.3373699999999999</v>
      </c>
      <c r="BJ17" s="316">
        <v>10.21358</v>
      </c>
      <c r="BK17" s="316">
        <v>11.040089999999999</v>
      </c>
      <c r="BL17" s="316">
        <v>7.3208409999999997</v>
      </c>
      <c r="BM17" s="316">
        <v>-4.0208440000000003</v>
      </c>
      <c r="BN17" s="316">
        <v>-5.0792299999999999</v>
      </c>
      <c r="BO17" s="316">
        <v>-4.8083650000000002</v>
      </c>
      <c r="BP17" s="316">
        <v>2.7383169999999999</v>
      </c>
      <c r="BQ17" s="316">
        <v>12.502980000000001</v>
      </c>
      <c r="BR17" s="316">
        <v>5.631335</v>
      </c>
      <c r="BS17" s="316">
        <v>0.27464250000000001</v>
      </c>
      <c r="BT17" s="316">
        <v>-4.8165699999999996</v>
      </c>
      <c r="BU17" s="316">
        <v>-3.8373140000000001</v>
      </c>
      <c r="BV17" s="316">
        <v>10.42112</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316">
        <v>0.66698930000000001</v>
      </c>
      <c r="BE18" s="316">
        <v>0.66698919999999995</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44.508196998999999</v>
      </c>
      <c r="AN19" s="250">
        <v>36.362473000000001</v>
      </c>
      <c r="AO19" s="250">
        <v>35.324434005000001</v>
      </c>
      <c r="AP19" s="250">
        <v>27.603379990000001</v>
      </c>
      <c r="AQ19" s="250">
        <v>30.590444007999999</v>
      </c>
      <c r="AR19" s="250">
        <v>41.16504801</v>
      </c>
      <c r="AS19" s="250">
        <v>53.240353005000003</v>
      </c>
      <c r="AT19" s="250">
        <v>51.920212001000003</v>
      </c>
      <c r="AU19" s="250">
        <v>42.113011989999997</v>
      </c>
      <c r="AV19" s="250">
        <v>36.859742996999998</v>
      </c>
      <c r="AW19" s="250">
        <v>37.580371999999997</v>
      </c>
      <c r="AX19" s="250">
        <v>44.844028000000002</v>
      </c>
      <c r="AY19" s="250">
        <v>50.985667050000004</v>
      </c>
      <c r="AZ19" s="250">
        <v>49.637401650000001</v>
      </c>
      <c r="BA19" s="250">
        <v>41.173838050000001</v>
      </c>
      <c r="BB19" s="250">
        <v>34.792384849999998</v>
      </c>
      <c r="BC19" s="250">
        <v>39.049483119000001</v>
      </c>
      <c r="BD19" s="316">
        <v>49.254159999999999</v>
      </c>
      <c r="BE19" s="316">
        <v>59.583910000000003</v>
      </c>
      <c r="BF19" s="316">
        <v>57.081380000000003</v>
      </c>
      <c r="BG19" s="316">
        <v>45.313549999999999</v>
      </c>
      <c r="BH19" s="316">
        <v>39.351120000000002</v>
      </c>
      <c r="BI19" s="316">
        <v>37.267479999999999</v>
      </c>
      <c r="BJ19" s="316">
        <v>51.993940000000002</v>
      </c>
      <c r="BK19" s="316">
        <v>55.487740000000002</v>
      </c>
      <c r="BL19" s="316">
        <v>45.516649999999998</v>
      </c>
      <c r="BM19" s="316">
        <v>39.535820000000001</v>
      </c>
      <c r="BN19" s="316">
        <v>35.58455</v>
      </c>
      <c r="BO19" s="316">
        <v>37.200290000000003</v>
      </c>
      <c r="BP19" s="316">
        <v>47.03772</v>
      </c>
      <c r="BQ19" s="316">
        <v>57.718820000000001</v>
      </c>
      <c r="BR19" s="316">
        <v>55.250749999999996</v>
      </c>
      <c r="BS19" s="316">
        <v>43.55245</v>
      </c>
      <c r="BT19" s="316">
        <v>39.062919999999998</v>
      </c>
      <c r="BU19" s="316">
        <v>35.806260000000002</v>
      </c>
      <c r="BV19" s="316">
        <v>50.805500000000002</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1.2304923000000001</v>
      </c>
      <c r="AZ22" s="250">
        <v>0.14150808000000001</v>
      </c>
      <c r="BA22" s="250">
        <v>-0.11968380000000001</v>
      </c>
      <c r="BB22" s="250">
        <v>0.55019119999999999</v>
      </c>
      <c r="BC22" s="250">
        <v>0.93877250000000001</v>
      </c>
      <c r="BD22" s="316">
        <v>1.0821400000000001</v>
      </c>
      <c r="BE22" s="316">
        <v>1.4105430000000001</v>
      </c>
      <c r="BF22" s="316">
        <v>1.3773580000000001</v>
      </c>
      <c r="BG22" s="316">
        <v>1.3789800000000001</v>
      </c>
      <c r="BH22" s="316">
        <v>2.0318640000000001</v>
      </c>
      <c r="BI22" s="316">
        <v>1.739233</v>
      </c>
      <c r="BJ22" s="316">
        <v>2.3972199999999999</v>
      </c>
      <c r="BK22" s="316">
        <v>1.468242</v>
      </c>
      <c r="BL22" s="316">
        <v>1.01759</v>
      </c>
      <c r="BM22" s="316">
        <v>0.92303469999999999</v>
      </c>
      <c r="BN22" s="316">
        <v>1.1867760000000001</v>
      </c>
      <c r="BO22" s="316">
        <v>0.93068589999999995</v>
      </c>
      <c r="BP22" s="316">
        <v>1.0106850000000001</v>
      </c>
      <c r="BQ22" s="316">
        <v>1.3031539999999999</v>
      </c>
      <c r="BR22" s="316">
        <v>1.2229779999999999</v>
      </c>
      <c r="BS22" s="316">
        <v>1.1684460000000001</v>
      </c>
      <c r="BT22" s="316">
        <v>1.782449</v>
      </c>
      <c r="BU22" s="316">
        <v>1.444825</v>
      </c>
      <c r="BV22" s="316">
        <v>2.0670130000000002</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48.100772030999998</v>
      </c>
      <c r="BA23" s="250">
        <v>34.550857047999997</v>
      </c>
      <c r="BB23" s="250">
        <v>31.82029</v>
      </c>
      <c r="BC23" s="250">
        <v>35.932980000000001</v>
      </c>
      <c r="BD23" s="316">
        <v>45.94876</v>
      </c>
      <c r="BE23" s="316">
        <v>55.93873</v>
      </c>
      <c r="BF23" s="316">
        <v>53.429639999999999</v>
      </c>
      <c r="BG23" s="316">
        <v>41.627960000000002</v>
      </c>
      <c r="BH23" s="316">
        <v>34.99803</v>
      </c>
      <c r="BI23" s="316">
        <v>33.086500000000001</v>
      </c>
      <c r="BJ23" s="316">
        <v>47.239789999999999</v>
      </c>
      <c r="BK23" s="316">
        <v>51.51782</v>
      </c>
      <c r="BL23" s="316">
        <v>42.13794</v>
      </c>
      <c r="BM23" s="316">
        <v>36.276870000000002</v>
      </c>
      <c r="BN23" s="316">
        <v>31.912590000000002</v>
      </c>
      <c r="BO23" s="316">
        <v>34.062719999999999</v>
      </c>
      <c r="BP23" s="316">
        <v>43.793219999999998</v>
      </c>
      <c r="BQ23" s="316">
        <v>54.181229999999999</v>
      </c>
      <c r="BR23" s="316">
        <v>51.768230000000003</v>
      </c>
      <c r="BS23" s="316">
        <v>40.104559999999999</v>
      </c>
      <c r="BT23" s="316">
        <v>35.001469999999998</v>
      </c>
      <c r="BU23" s="316">
        <v>31.974550000000001</v>
      </c>
      <c r="BV23" s="316">
        <v>46.451659999999997</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2.4646246199999999</v>
      </c>
      <c r="AZ24" s="250">
        <v>2.3020297159999998</v>
      </c>
      <c r="BA24" s="250">
        <v>2.2395084999999999</v>
      </c>
      <c r="BB24" s="250">
        <v>2.4219482999999999</v>
      </c>
      <c r="BC24" s="250">
        <v>2.1777456599999998</v>
      </c>
      <c r="BD24" s="316">
        <v>2.2232609999999999</v>
      </c>
      <c r="BE24" s="316">
        <v>2.2346379999999999</v>
      </c>
      <c r="BF24" s="316">
        <v>2.2743910000000001</v>
      </c>
      <c r="BG24" s="316">
        <v>2.3066049999999998</v>
      </c>
      <c r="BH24" s="316">
        <v>2.3212259999999998</v>
      </c>
      <c r="BI24" s="316">
        <v>2.4417520000000001</v>
      </c>
      <c r="BJ24" s="316">
        <v>2.3569360000000001</v>
      </c>
      <c r="BK24" s="316">
        <v>2.5016780000000001</v>
      </c>
      <c r="BL24" s="316">
        <v>2.3611249999999999</v>
      </c>
      <c r="BM24" s="316">
        <v>2.3359209999999999</v>
      </c>
      <c r="BN24" s="316">
        <v>2.4851800000000002</v>
      </c>
      <c r="BO24" s="316">
        <v>2.2068859999999999</v>
      </c>
      <c r="BP24" s="316">
        <v>2.2338110000000002</v>
      </c>
      <c r="BQ24" s="316">
        <v>2.234442</v>
      </c>
      <c r="BR24" s="316">
        <v>2.259544</v>
      </c>
      <c r="BS24" s="316">
        <v>2.2794379999999999</v>
      </c>
      <c r="BT24" s="316">
        <v>2.2790020000000002</v>
      </c>
      <c r="BU24" s="316">
        <v>2.3868839999999998</v>
      </c>
      <c r="BV24" s="316">
        <v>2.2868249999999999</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6.4362820000000001E-2</v>
      </c>
      <c r="AZ25" s="250">
        <v>7.3925320000000003E-2</v>
      </c>
      <c r="BA25" s="250">
        <v>4.2897699999999997E-2</v>
      </c>
      <c r="BB25" s="250">
        <v>5.6283300000000001E-2</v>
      </c>
      <c r="BC25" s="250">
        <v>6.0910499999999999E-2</v>
      </c>
      <c r="BD25" s="316">
        <v>5.5169900000000001E-2</v>
      </c>
      <c r="BE25" s="316">
        <v>6.30661E-2</v>
      </c>
      <c r="BF25" s="316">
        <v>6.1989900000000001E-2</v>
      </c>
      <c r="BG25" s="316">
        <v>6.0538399999999999E-2</v>
      </c>
      <c r="BH25" s="316">
        <v>6.1987899999999999E-2</v>
      </c>
      <c r="BI25" s="316">
        <v>7.1905499999999997E-2</v>
      </c>
      <c r="BJ25" s="316">
        <v>8.8035699999999995E-2</v>
      </c>
      <c r="BK25" s="316">
        <v>7.1497500000000005E-2</v>
      </c>
      <c r="BL25" s="316">
        <v>5.8479799999999998E-2</v>
      </c>
      <c r="BM25" s="316">
        <v>5.1710100000000002E-2</v>
      </c>
      <c r="BN25" s="316">
        <v>5.3059299999999997E-2</v>
      </c>
      <c r="BO25" s="316">
        <v>4.8890500000000003E-2</v>
      </c>
      <c r="BP25" s="316">
        <v>4.43652E-2</v>
      </c>
      <c r="BQ25" s="316">
        <v>5.40524E-2</v>
      </c>
      <c r="BR25" s="316">
        <v>5.4167600000000003E-2</v>
      </c>
      <c r="BS25" s="316">
        <v>5.4323700000000003E-2</v>
      </c>
      <c r="BT25" s="316">
        <v>5.6631399999999998E-2</v>
      </c>
      <c r="BU25" s="316">
        <v>6.6303299999999996E-2</v>
      </c>
      <c r="BV25" s="316">
        <v>8.2126199999999996E-2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2.4002618</v>
      </c>
      <c r="AZ26" s="250">
        <v>2.228104396</v>
      </c>
      <c r="BA26" s="250">
        <v>2.1966106999999999</v>
      </c>
      <c r="BB26" s="250">
        <v>2.3656649999999999</v>
      </c>
      <c r="BC26" s="250">
        <v>2.116835</v>
      </c>
      <c r="BD26" s="316">
        <v>2.168091</v>
      </c>
      <c r="BE26" s="316">
        <v>2.1715719999999998</v>
      </c>
      <c r="BF26" s="316">
        <v>2.2124009999999998</v>
      </c>
      <c r="BG26" s="316">
        <v>2.246067</v>
      </c>
      <c r="BH26" s="316">
        <v>2.2592379999999999</v>
      </c>
      <c r="BI26" s="316">
        <v>2.369847</v>
      </c>
      <c r="BJ26" s="316">
        <v>2.2688999999999999</v>
      </c>
      <c r="BK26" s="316">
        <v>2.43018</v>
      </c>
      <c r="BL26" s="316">
        <v>2.3026450000000001</v>
      </c>
      <c r="BM26" s="316">
        <v>2.284211</v>
      </c>
      <c r="BN26" s="316">
        <v>2.432121</v>
      </c>
      <c r="BO26" s="316">
        <v>2.1579959999999998</v>
      </c>
      <c r="BP26" s="316">
        <v>2.1894459999999998</v>
      </c>
      <c r="BQ26" s="316">
        <v>2.1803889999999999</v>
      </c>
      <c r="BR26" s="316">
        <v>2.2053759999999998</v>
      </c>
      <c r="BS26" s="316">
        <v>2.2251150000000002</v>
      </c>
      <c r="BT26" s="316">
        <v>2.2223700000000002</v>
      </c>
      <c r="BU26" s="316">
        <v>2.3205800000000001</v>
      </c>
      <c r="BV26" s="316">
        <v>2.2046990000000002</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49.192985593000003</v>
      </c>
      <c r="AZ27" s="250">
        <v>50.544309826999999</v>
      </c>
      <c r="BA27" s="250">
        <v>36.670681678000001</v>
      </c>
      <c r="BB27" s="250">
        <v>34.792419299999999</v>
      </c>
      <c r="BC27" s="250">
        <v>39.049486659999999</v>
      </c>
      <c r="BD27" s="316">
        <v>49.254159999999999</v>
      </c>
      <c r="BE27" s="316">
        <v>59.583910000000003</v>
      </c>
      <c r="BF27" s="316">
        <v>57.081380000000003</v>
      </c>
      <c r="BG27" s="316">
        <v>45.313549999999999</v>
      </c>
      <c r="BH27" s="316">
        <v>39.351120000000002</v>
      </c>
      <c r="BI27" s="316">
        <v>37.267479999999999</v>
      </c>
      <c r="BJ27" s="316">
        <v>51.993940000000002</v>
      </c>
      <c r="BK27" s="316">
        <v>55.487740000000002</v>
      </c>
      <c r="BL27" s="316">
        <v>45.516649999999998</v>
      </c>
      <c r="BM27" s="316">
        <v>39.535820000000001</v>
      </c>
      <c r="BN27" s="316">
        <v>35.58455</v>
      </c>
      <c r="BO27" s="316">
        <v>37.200290000000003</v>
      </c>
      <c r="BP27" s="316">
        <v>47.03772</v>
      </c>
      <c r="BQ27" s="316">
        <v>57.718820000000001</v>
      </c>
      <c r="BR27" s="316">
        <v>55.250749999999996</v>
      </c>
      <c r="BS27" s="316">
        <v>43.55245</v>
      </c>
      <c r="BT27" s="316">
        <v>39.062919999999998</v>
      </c>
      <c r="BU27" s="316">
        <v>35.806260000000002</v>
      </c>
      <c r="BV27" s="316">
        <v>50.805500000000002</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3.7865537850000002</v>
      </c>
      <c r="AN29" s="250">
        <v>0.38054282299999997</v>
      </c>
      <c r="AO29" s="250">
        <v>2.524667532</v>
      </c>
      <c r="AP29" s="250">
        <v>0.89923708000000002</v>
      </c>
      <c r="AQ29" s="250">
        <v>0.76932118400000005</v>
      </c>
      <c r="AR29" s="250">
        <v>1.2558510300000001</v>
      </c>
      <c r="AS29" s="250">
        <v>0.29018598099999998</v>
      </c>
      <c r="AT29" s="250">
        <v>-1.792251998</v>
      </c>
      <c r="AU29" s="250">
        <v>0.22489216000000001</v>
      </c>
      <c r="AV29" s="250">
        <v>-0.64763675899999995</v>
      </c>
      <c r="AW29" s="250">
        <v>-0.44819493999999999</v>
      </c>
      <c r="AX29" s="250">
        <v>-2.446470047</v>
      </c>
      <c r="AY29" s="250">
        <v>1.792681457</v>
      </c>
      <c r="AZ29" s="250">
        <v>-0.90690817740999996</v>
      </c>
      <c r="BA29" s="250">
        <v>4.5031563725000003</v>
      </c>
      <c r="BB29" s="250">
        <v>-3.4449999998999997E-5</v>
      </c>
      <c r="BC29" s="250">
        <v>-3.5411688537E-6</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28.312999999999999</v>
      </c>
      <c r="BA32" s="250">
        <v>28.146000000000001</v>
      </c>
      <c r="BB32" s="250">
        <v>29.378720000000001</v>
      </c>
      <c r="BC32" s="250">
        <v>30.340509999999998</v>
      </c>
      <c r="BD32" s="316">
        <v>27.93244</v>
      </c>
      <c r="BE32" s="316">
        <v>26.434950000000001</v>
      </c>
      <c r="BF32" s="316">
        <v>26.493449999999999</v>
      </c>
      <c r="BG32" s="316">
        <v>25.760729999999999</v>
      </c>
      <c r="BH32" s="316">
        <v>26.839849999999998</v>
      </c>
      <c r="BI32" s="316">
        <v>27.057459999999999</v>
      </c>
      <c r="BJ32" s="316">
        <v>27.895600000000002</v>
      </c>
      <c r="BK32" s="316">
        <v>27.45045</v>
      </c>
      <c r="BL32" s="316">
        <v>28.87893</v>
      </c>
      <c r="BM32" s="316">
        <v>29.31635</v>
      </c>
      <c r="BN32" s="316">
        <v>30.71396</v>
      </c>
      <c r="BO32" s="316">
        <v>32.335459999999998</v>
      </c>
      <c r="BP32" s="316">
        <v>31.52664</v>
      </c>
      <c r="BQ32" s="316">
        <v>30.661100000000001</v>
      </c>
      <c r="BR32" s="316">
        <v>31.417159999999999</v>
      </c>
      <c r="BS32" s="316">
        <v>32.453629999999997</v>
      </c>
      <c r="BT32" s="316">
        <v>34.708950000000002</v>
      </c>
      <c r="BU32" s="316">
        <v>35.977679999999999</v>
      </c>
      <c r="BV32" s="316">
        <v>37.803980000000003</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131.20125619999999</v>
      </c>
      <c r="AZ33" s="250">
        <v>114.9225708</v>
      </c>
      <c r="BA33" s="250">
        <v>117.134327</v>
      </c>
      <c r="BB33" s="250">
        <v>123.286351</v>
      </c>
      <c r="BC33" s="250">
        <v>130.2896782</v>
      </c>
      <c r="BD33" s="316">
        <v>129.59620000000001</v>
      </c>
      <c r="BE33" s="316">
        <v>118.0774</v>
      </c>
      <c r="BF33" s="316">
        <v>112.87390000000001</v>
      </c>
      <c r="BG33" s="316">
        <v>113.95659999999999</v>
      </c>
      <c r="BH33" s="316">
        <v>120.4524</v>
      </c>
      <c r="BI33" s="316">
        <v>124.7898</v>
      </c>
      <c r="BJ33" s="316">
        <v>114.5762</v>
      </c>
      <c r="BK33" s="316">
        <v>103.5361</v>
      </c>
      <c r="BL33" s="316">
        <v>96.215239999999994</v>
      </c>
      <c r="BM33" s="316">
        <v>100.23609999999999</v>
      </c>
      <c r="BN33" s="316">
        <v>105.31529999999999</v>
      </c>
      <c r="BO33" s="316">
        <v>110.1237</v>
      </c>
      <c r="BP33" s="316">
        <v>107.3854</v>
      </c>
      <c r="BQ33" s="316">
        <v>94.882379999999998</v>
      </c>
      <c r="BR33" s="316">
        <v>89.251050000000006</v>
      </c>
      <c r="BS33" s="316">
        <v>88.976399999999998</v>
      </c>
      <c r="BT33" s="316">
        <v>93.792969999999997</v>
      </c>
      <c r="BU33" s="316">
        <v>97.630290000000002</v>
      </c>
      <c r="BV33" s="316">
        <v>87.20917</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117.9522</v>
      </c>
      <c r="BC34" s="250">
        <v>124.904</v>
      </c>
      <c r="BD34" s="316">
        <v>124.16079999999999</v>
      </c>
      <c r="BE34" s="316">
        <v>112.637</v>
      </c>
      <c r="BF34" s="316">
        <v>107.3875</v>
      </c>
      <c r="BG34" s="316">
        <v>108.4188</v>
      </c>
      <c r="BH34" s="316">
        <v>114.9569</v>
      </c>
      <c r="BI34" s="316">
        <v>119.35980000000001</v>
      </c>
      <c r="BJ34" s="316">
        <v>109.1645</v>
      </c>
      <c r="BK34" s="316">
        <v>98.064350000000005</v>
      </c>
      <c r="BL34" s="316">
        <v>91.257769999999994</v>
      </c>
      <c r="BM34" s="316">
        <v>95.080550000000002</v>
      </c>
      <c r="BN34" s="316">
        <v>100.0896</v>
      </c>
      <c r="BO34" s="316">
        <v>104.8396</v>
      </c>
      <c r="BP34" s="316">
        <v>102.0504</v>
      </c>
      <c r="BQ34" s="316">
        <v>89.544390000000007</v>
      </c>
      <c r="BR34" s="316">
        <v>83.872979999999998</v>
      </c>
      <c r="BS34" s="316">
        <v>83.557860000000005</v>
      </c>
      <c r="BT34" s="316">
        <v>88.430350000000004</v>
      </c>
      <c r="BU34" s="316">
        <v>92.350840000000005</v>
      </c>
      <c r="BV34" s="316">
        <v>81.967590000000001</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3.646042</v>
      </c>
      <c r="AZ35" s="250">
        <v>3.377084</v>
      </c>
      <c r="BA35" s="250">
        <v>3.766642</v>
      </c>
      <c r="BB35" s="250">
        <v>3.711614</v>
      </c>
      <c r="BC35" s="250">
        <v>3.652352</v>
      </c>
      <c r="BD35" s="316">
        <v>3.5978850000000002</v>
      </c>
      <c r="BE35" s="316">
        <v>3.5797979999999998</v>
      </c>
      <c r="BF35" s="316">
        <v>3.566694</v>
      </c>
      <c r="BG35" s="316">
        <v>3.557124</v>
      </c>
      <c r="BH35" s="316">
        <v>3.493954</v>
      </c>
      <c r="BI35" s="316">
        <v>3.436706</v>
      </c>
      <c r="BJ35" s="316">
        <v>3.3790909999999998</v>
      </c>
      <c r="BK35" s="316">
        <v>3.5073080000000001</v>
      </c>
      <c r="BL35" s="316">
        <v>3.248297</v>
      </c>
      <c r="BM35" s="316">
        <v>3.6475059999999999</v>
      </c>
      <c r="BN35" s="316">
        <v>3.6009359999999999</v>
      </c>
      <c r="BO35" s="316">
        <v>3.548673</v>
      </c>
      <c r="BP35" s="316">
        <v>3.5001359999999999</v>
      </c>
      <c r="BQ35" s="316">
        <v>3.4871850000000002</v>
      </c>
      <c r="BR35" s="316">
        <v>3.4783629999999999</v>
      </c>
      <c r="BS35" s="316">
        <v>3.4723099999999998</v>
      </c>
      <c r="BT35" s="316">
        <v>3.411905</v>
      </c>
      <c r="BU35" s="316">
        <v>3.356754</v>
      </c>
      <c r="BV35" s="316">
        <v>3.30063</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1.968934</v>
      </c>
      <c r="AZ36" s="250">
        <v>1.6520550000000001</v>
      </c>
      <c r="BA36" s="250">
        <v>1.3713040000000001</v>
      </c>
      <c r="BB36" s="250">
        <v>1.443886</v>
      </c>
      <c r="BC36" s="250">
        <v>1.547941</v>
      </c>
      <c r="BD36" s="316">
        <v>1.6545449999999999</v>
      </c>
      <c r="BE36" s="316">
        <v>1.6771590000000001</v>
      </c>
      <c r="BF36" s="316">
        <v>1.735919</v>
      </c>
      <c r="BG36" s="316">
        <v>1.796835</v>
      </c>
      <c r="BH36" s="316">
        <v>1.817518</v>
      </c>
      <c r="BI36" s="316">
        <v>1.8161879999999999</v>
      </c>
      <c r="BJ36" s="316">
        <v>1.8620190000000001</v>
      </c>
      <c r="BK36" s="316">
        <v>1.7819689999999999</v>
      </c>
      <c r="BL36" s="316">
        <v>1.5370760000000001</v>
      </c>
      <c r="BM36" s="316">
        <v>1.331639</v>
      </c>
      <c r="BN36" s="316">
        <v>1.450941</v>
      </c>
      <c r="BO36" s="316">
        <v>1.554263</v>
      </c>
      <c r="BP36" s="316">
        <v>1.655578</v>
      </c>
      <c r="BQ36" s="316">
        <v>1.670696</v>
      </c>
      <c r="BR36" s="316">
        <v>1.718871</v>
      </c>
      <c r="BS36" s="316">
        <v>1.765064</v>
      </c>
      <c r="BT36" s="316">
        <v>1.769161</v>
      </c>
      <c r="BU36" s="316">
        <v>1.7478320000000001</v>
      </c>
      <c r="BV36" s="316">
        <v>1.772338</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0.1876382</v>
      </c>
      <c r="AZ37" s="250">
        <v>0.1764868</v>
      </c>
      <c r="BA37" s="250">
        <v>0.181286</v>
      </c>
      <c r="BB37" s="250">
        <v>0.178651</v>
      </c>
      <c r="BC37" s="250">
        <v>0.1853852</v>
      </c>
      <c r="BD37" s="316">
        <v>0.18297040000000001</v>
      </c>
      <c r="BE37" s="316">
        <v>0.18345710000000001</v>
      </c>
      <c r="BF37" s="316">
        <v>0.18383720000000001</v>
      </c>
      <c r="BG37" s="316">
        <v>0.18388959999999999</v>
      </c>
      <c r="BH37" s="316">
        <v>0.18404390000000001</v>
      </c>
      <c r="BI37" s="316">
        <v>0.17709059999999999</v>
      </c>
      <c r="BJ37" s="316">
        <v>0.170573</v>
      </c>
      <c r="BK37" s="316">
        <v>0.18246019999999999</v>
      </c>
      <c r="BL37" s="316">
        <v>0.17209569999999999</v>
      </c>
      <c r="BM37" s="316">
        <v>0.17639540000000001</v>
      </c>
      <c r="BN37" s="316">
        <v>0.17386199999999999</v>
      </c>
      <c r="BO37" s="316">
        <v>0.18113399999999999</v>
      </c>
      <c r="BP37" s="316">
        <v>0.1792214</v>
      </c>
      <c r="BQ37" s="316">
        <v>0.1801093</v>
      </c>
      <c r="BR37" s="316">
        <v>0.18083630000000001</v>
      </c>
      <c r="BS37" s="316">
        <v>0.1811702</v>
      </c>
      <c r="BT37" s="316">
        <v>0.18155640000000001</v>
      </c>
      <c r="BU37" s="316">
        <v>0.17485970000000001</v>
      </c>
      <c r="BV37" s="316">
        <v>0.16860820000000001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348">
        <v>6.3206499999999997</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0.25715270936000001</v>
      </c>
      <c r="BD43" s="334">
        <v>0.25836880000000001</v>
      </c>
      <c r="BE43" s="334">
        <v>0.26158199999999998</v>
      </c>
      <c r="BF43" s="334">
        <v>0.27066420000000002</v>
      </c>
      <c r="BG43" s="334">
        <v>0.27858630000000001</v>
      </c>
      <c r="BH43" s="334">
        <v>0.28986450000000002</v>
      </c>
      <c r="BI43" s="334">
        <v>0.30058420000000002</v>
      </c>
      <c r="BJ43" s="334">
        <v>0.32017499999999999</v>
      </c>
      <c r="BK43" s="334">
        <v>0.30454379999999998</v>
      </c>
      <c r="BL43" s="334">
        <v>0.28987180000000001</v>
      </c>
      <c r="BM43" s="334">
        <v>0.27393620000000002</v>
      </c>
      <c r="BN43" s="334">
        <v>0.25779249999999998</v>
      </c>
      <c r="BO43" s="334">
        <v>0.24988550000000001</v>
      </c>
      <c r="BP43" s="334">
        <v>0.2464325</v>
      </c>
      <c r="BQ43" s="334">
        <v>0.2489113</v>
      </c>
      <c r="BR43" s="334">
        <v>0.25155359999999999</v>
      </c>
      <c r="BS43" s="334">
        <v>0.25250590000000001</v>
      </c>
      <c r="BT43" s="334">
        <v>0.25681219999999999</v>
      </c>
      <c r="BU43" s="334">
        <v>0.26044919999999999</v>
      </c>
      <c r="BV43" s="334">
        <v>0.26165500000000003</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1.9233869164999999</v>
      </c>
      <c r="BA45" s="209">
        <v>1.8885542290999999</v>
      </c>
      <c r="BB45" s="209">
        <v>1.890827</v>
      </c>
      <c r="BC45" s="209">
        <v>1.9220109999999999</v>
      </c>
      <c r="BD45" s="350">
        <v>1.8790640000000001</v>
      </c>
      <c r="BE45" s="350">
        <v>1.8834299999999999</v>
      </c>
      <c r="BF45" s="350">
        <v>1.8729800000000001</v>
      </c>
      <c r="BG45" s="350">
        <v>1.8853489999999999</v>
      </c>
      <c r="BH45" s="350">
        <v>1.83629</v>
      </c>
      <c r="BI45" s="350">
        <v>1.8504290000000001</v>
      </c>
      <c r="BJ45" s="350">
        <v>1.8477809999999999</v>
      </c>
      <c r="BK45" s="350">
        <v>1.8537539999999999</v>
      </c>
      <c r="BL45" s="350">
        <v>1.8780019999999999</v>
      </c>
      <c r="BM45" s="350">
        <v>1.8866719999999999</v>
      </c>
      <c r="BN45" s="350">
        <v>1.904215</v>
      </c>
      <c r="BO45" s="350">
        <v>1.877094</v>
      </c>
      <c r="BP45" s="350">
        <v>1.8388789999999999</v>
      </c>
      <c r="BQ45" s="350">
        <v>1.8476600000000001</v>
      </c>
      <c r="BR45" s="350">
        <v>1.837083</v>
      </c>
      <c r="BS45" s="350">
        <v>1.8531340000000001</v>
      </c>
      <c r="BT45" s="350">
        <v>1.8072680000000001</v>
      </c>
      <c r="BU45" s="350">
        <v>1.827383</v>
      </c>
      <c r="BV45" s="350">
        <v>1.8236300000000001</v>
      </c>
    </row>
    <row r="46" spans="1:74" s="413" customFormat="1" ht="12" customHeight="1" x14ac:dyDescent="0.25">
      <c r="A46" s="412"/>
      <c r="B46" s="809" t="s">
        <v>868</v>
      </c>
      <c r="C46" s="762"/>
      <c r="D46" s="762"/>
      <c r="E46" s="762"/>
      <c r="F46" s="762"/>
      <c r="G46" s="762"/>
      <c r="H46" s="762"/>
      <c r="I46" s="762"/>
      <c r="J46" s="762"/>
      <c r="K46" s="762"/>
      <c r="L46" s="762"/>
      <c r="M46" s="762"/>
      <c r="N46" s="762"/>
      <c r="O46" s="762"/>
      <c r="P46" s="762"/>
      <c r="Q46" s="759"/>
      <c r="AY46" s="468"/>
      <c r="AZ46" s="468"/>
      <c r="BA46" s="468"/>
      <c r="BB46" s="468"/>
      <c r="BC46" s="468"/>
      <c r="BD46" s="605"/>
      <c r="BE46" s="605"/>
      <c r="BF46" s="605"/>
      <c r="BG46" s="468"/>
      <c r="BH46" s="468"/>
      <c r="BI46" s="468"/>
      <c r="BJ46" s="468"/>
    </row>
    <row r="47" spans="1:74" s="413" customFormat="1" ht="12" customHeight="1" x14ac:dyDescent="0.25">
      <c r="A47" s="412"/>
      <c r="B47" s="804" t="s">
        <v>869</v>
      </c>
      <c r="C47" s="762"/>
      <c r="D47" s="762"/>
      <c r="E47" s="762"/>
      <c r="F47" s="762"/>
      <c r="G47" s="762"/>
      <c r="H47" s="762"/>
      <c r="I47" s="762"/>
      <c r="J47" s="762"/>
      <c r="K47" s="762"/>
      <c r="L47" s="762"/>
      <c r="M47" s="762"/>
      <c r="N47" s="762"/>
      <c r="O47" s="762"/>
      <c r="P47" s="762"/>
      <c r="Q47" s="759"/>
      <c r="AY47" s="468"/>
      <c r="AZ47" s="468"/>
      <c r="BA47" s="468"/>
      <c r="BB47" s="468"/>
      <c r="BC47" s="468"/>
      <c r="BD47" s="605"/>
      <c r="BE47" s="605"/>
      <c r="BF47" s="605"/>
      <c r="BG47" s="468"/>
      <c r="BH47" s="468"/>
      <c r="BI47" s="468"/>
      <c r="BJ47" s="468"/>
    </row>
    <row r="48" spans="1:74" s="413" customFormat="1" ht="12" customHeight="1" x14ac:dyDescent="0.25">
      <c r="A48" s="412"/>
      <c r="B48" s="809" t="s">
        <v>870</v>
      </c>
      <c r="C48" s="762"/>
      <c r="D48" s="762"/>
      <c r="E48" s="762"/>
      <c r="F48" s="762"/>
      <c r="G48" s="762"/>
      <c r="H48" s="762"/>
      <c r="I48" s="762"/>
      <c r="J48" s="762"/>
      <c r="K48" s="762"/>
      <c r="L48" s="762"/>
      <c r="M48" s="762"/>
      <c r="N48" s="762"/>
      <c r="O48" s="762"/>
      <c r="P48" s="762"/>
      <c r="Q48" s="759"/>
      <c r="AY48" s="468"/>
      <c r="AZ48" s="468"/>
      <c r="BA48" s="468"/>
      <c r="BB48" s="468"/>
      <c r="BC48" s="468"/>
      <c r="BD48" s="605"/>
      <c r="BE48" s="605"/>
      <c r="BF48" s="605"/>
      <c r="BG48" s="468"/>
      <c r="BH48" s="468"/>
      <c r="BI48" s="468"/>
      <c r="BJ48" s="468"/>
    </row>
    <row r="49" spans="1:74" s="413" customFormat="1" ht="12" customHeight="1" x14ac:dyDescent="0.25">
      <c r="A49" s="412"/>
      <c r="B49" s="809" t="s">
        <v>92</v>
      </c>
      <c r="C49" s="762"/>
      <c r="D49" s="762"/>
      <c r="E49" s="762"/>
      <c r="F49" s="762"/>
      <c r="G49" s="762"/>
      <c r="H49" s="762"/>
      <c r="I49" s="762"/>
      <c r="J49" s="762"/>
      <c r="K49" s="762"/>
      <c r="L49" s="762"/>
      <c r="M49" s="762"/>
      <c r="N49" s="762"/>
      <c r="O49" s="762"/>
      <c r="P49" s="762"/>
      <c r="Q49" s="759"/>
      <c r="AY49" s="468"/>
      <c r="AZ49" s="468"/>
      <c r="BA49" s="468"/>
      <c r="BB49" s="468"/>
      <c r="BC49" s="468"/>
      <c r="BD49" s="605"/>
      <c r="BE49" s="605"/>
      <c r="BF49" s="605"/>
      <c r="BG49" s="468"/>
      <c r="BH49" s="468"/>
      <c r="BI49" s="468"/>
      <c r="BJ49" s="468"/>
    </row>
    <row r="50" spans="1:74" s="270" customFormat="1" ht="12" customHeight="1" x14ac:dyDescent="0.25">
      <c r="A50" s="93"/>
      <c r="B50" s="752" t="s">
        <v>815</v>
      </c>
      <c r="C50" s="744"/>
      <c r="D50" s="744"/>
      <c r="E50" s="744"/>
      <c r="F50" s="744"/>
      <c r="G50" s="744"/>
      <c r="H50" s="744"/>
      <c r="I50" s="744"/>
      <c r="J50" s="744"/>
      <c r="K50" s="744"/>
      <c r="L50" s="744"/>
      <c r="M50" s="744"/>
      <c r="N50" s="744"/>
      <c r="O50" s="744"/>
      <c r="P50" s="744"/>
      <c r="Q50" s="744"/>
      <c r="AY50" s="467"/>
      <c r="AZ50" s="467"/>
      <c r="BA50" s="467"/>
      <c r="BB50" s="467"/>
      <c r="BC50" s="467"/>
      <c r="BD50" s="604"/>
      <c r="BE50" s="604"/>
      <c r="BF50" s="604"/>
      <c r="BG50" s="467"/>
      <c r="BH50" s="467"/>
      <c r="BI50" s="467"/>
      <c r="BJ50" s="467"/>
    </row>
    <row r="51" spans="1:74" s="413" customFormat="1" ht="12" customHeight="1" x14ac:dyDescent="0.25">
      <c r="A51" s="412"/>
      <c r="B51" s="780" t="str">
        <f>"Notes: "&amp;"EIA completed modeling and analysis for this report on " &amp;Dates!D2&amp;"."</f>
        <v>Notes: EIA completed modeling and analysis for this report on Thursday June 3, 2021.</v>
      </c>
      <c r="C51" s="803"/>
      <c r="D51" s="803"/>
      <c r="E51" s="803"/>
      <c r="F51" s="803"/>
      <c r="G51" s="803"/>
      <c r="H51" s="803"/>
      <c r="I51" s="803"/>
      <c r="J51" s="803"/>
      <c r="K51" s="803"/>
      <c r="L51" s="803"/>
      <c r="M51" s="803"/>
      <c r="N51" s="803"/>
      <c r="O51" s="803"/>
      <c r="P51" s="803"/>
      <c r="Q51" s="781"/>
      <c r="AY51" s="468"/>
      <c r="AZ51" s="468"/>
      <c r="BA51" s="468"/>
      <c r="BB51" s="468"/>
      <c r="BC51" s="468"/>
      <c r="BD51" s="605"/>
      <c r="BE51" s="605"/>
      <c r="BF51" s="605"/>
      <c r="BG51" s="468"/>
      <c r="BH51" s="468"/>
      <c r="BI51" s="468"/>
      <c r="BJ51" s="468"/>
    </row>
    <row r="52" spans="1:74" s="413" customFormat="1" ht="12" customHeight="1" x14ac:dyDescent="0.25">
      <c r="A52" s="412"/>
      <c r="B52" s="770" t="s">
        <v>353</v>
      </c>
      <c r="C52" s="769"/>
      <c r="D52" s="769"/>
      <c r="E52" s="769"/>
      <c r="F52" s="769"/>
      <c r="G52" s="769"/>
      <c r="H52" s="769"/>
      <c r="I52" s="769"/>
      <c r="J52" s="769"/>
      <c r="K52" s="769"/>
      <c r="L52" s="769"/>
      <c r="M52" s="769"/>
      <c r="N52" s="769"/>
      <c r="O52" s="769"/>
      <c r="P52" s="769"/>
      <c r="Q52" s="769"/>
      <c r="AY52" s="468"/>
      <c r="AZ52" s="468"/>
      <c r="BA52" s="468"/>
      <c r="BB52" s="468"/>
      <c r="BC52" s="468"/>
      <c r="BD52" s="605"/>
      <c r="BE52" s="605"/>
      <c r="BF52" s="605"/>
      <c r="BG52" s="468"/>
      <c r="BH52" s="468"/>
      <c r="BI52" s="468"/>
      <c r="BJ52" s="468"/>
    </row>
    <row r="53" spans="1:74" s="413" customFormat="1" ht="12" customHeight="1" x14ac:dyDescent="0.25">
      <c r="A53" s="412"/>
      <c r="B53" s="763" t="s">
        <v>871</v>
      </c>
      <c r="C53" s="762"/>
      <c r="D53" s="762"/>
      <c r="E53" s="762"/>
      <c r="F53" s="762"/>
      <c r="G53" s="762"/>
      <c r="H53" s="762"/>
      <c r="I53" s="762"/>
      <c r="J53" s="762"/>
      <c r="K53" s="762"/>
      <c r="L53" s="762"/>
      <c r="M53" s="762"/>
      <c r="N53" s="762"/>
      <c r="O53" s="762"/>
      <c r="P53" s="762"/>
      <c r="Q53" s="759"/>
      <c r="AY53" s="468"/>
      <c r="AZ53" s="468"/>
      <c r="BA53" s="468"/>
      <c r="BB53" s="468"/>
      <c r="BC53" s="468"/>
      <c r="BD53" s="605"/>
      <c r="BE53" s="605"/>
      <c r="BF53" s="605"/>
      <c r="BG53" s="468"/>
      <c r="BH53" s="468"/>
      <c r="BI53" s="468"/>
      <c r="BJ53" s="468"/>
    </row>
    <row r="54" spans="1:74" s="413" customFormat="1" ht="12" customHeight="1" x14ac:dyDescent="0.25">
      <c r="A54" s="412"/>
      <c r="B54" s="765" t="s">
        <v>838</v>
      </c>
      <c r="C54" s="766"/>
      <c r="D54" s="766"/>
      <c r="E54" s="766"/>
      <c r="F54" s="766"/>
      <c r="G54" s="766"/>
      <c r="H54" s="766"/>
      <c r="I54" s="766"/>
      <c r="J54" s="766"/>
      <c r="K54" s="766"/>
      <c r="L54" s="766"/>
      <c r="M54" s="766"/>
      <c r="N54" s="766"/>
      <c r="O54" s="766"/>
      <c r="P54" s="766"/>
      <c r="Q54" s="759"/>
      <c r="AY54" s="468"/>
      <c r="AZ54" s="468"/>
      <c r="BA54" s="468"/>
      <c r="BB54" s="468"/>
      <c r="BC54" s="468"/>
      <c r="BD54" s="605"/>
      <c r="BE54" s="605"/>
      <c r="BF54" s="605"/>
      <c r="BG54" s="468"/>
      <c r="BH54" s="468"/>
      <c r="BI54" s="468"/>
      <c r="BJ54" s="468"/>
    </row>
    <row r="55" spans="1:74" s="414" customFormat="1" ht="12" customHeight="1" x14ac:dyDescent="0.25">
      <c r="A55" s="393"/>
      <c r="B55" s="771" t="s">
        <v>1384</v>
      </c>
      <c r="C55" s="759"/>
      <c r="D55" s="759"/>
      <c r="E55" s="759"/>
      <c r="F55" s="759"/>
      <c r="G55" s="759"/>
      <c r="H55" s="759"/>
      <c r="I55" s="759"/>
      <c r="J55" s="759"/>
      <c r="K55" s="759"/>
      <c r="L55" s="759"/>
      <c r="M55" s="759"/>
      <c r="N55" s="759"/>
      <c r="O55" s="759"/>
      <c r="P55" s="759"/>
      <c r="Q55" s="759"/>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F14" sqref="BF14"/>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07" customWidth="1"/>
    <col min="59" max="62" width="6.5546875" style="344" customWidth="1"/>
    <col min="63" max="74" width="6.5546875" style="100" customWidth="1"/>
    <col min="75" max="16384" width="11" style="100"/>
  </cols>
  <sheetData>
    <row r="1" spans="1:74" ht="15.6" customHeight="1" x14ac:dyDescent="0.25">
      <c r="A1" s="741" t="s">
        <v>798</v>
      </c>
      <c r="B1" s="812" t="s">
        <v>812</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6"/>
    </row>
    <row r="2" spans="1:74" ht="14.1" customHeight="1"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1124</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327.01871019999999</v>
      </c>
      <c r="BA6" s="266">
        <v>310.70055395999998</v>
      </c>
      <c r="BB6" s="266">
        <v>290.43579999999997</v>
      </c>
      <c r="BC6" s="266">
        <v>317.88830000000002</v>
      </c>
      <c r="BD6" s="309">
        <v>361.40370000000001</v>
      </c>
      <c r="BE6" s="309">
        <v>408.82830000000001</v>
      </c>
      <c r="BF6" s="309">
        <v>391.29599999999999</v>
      </c>
      <c r="BG6" s="309">
        <v>335.51870000000002</v>
      </c>
      <c r="BH6" s="309">
        <v>312.4923</v>
      </c>
      <c r="BI6" s="309">
        <v>303.81240000000003</v>
      </c>
      <c r="BJ6" s="309">
        <v>353.21749999999997</v>
      </c>
      <c r="BK6" s="309">
        <v>357.42739999999998</v>
      </c>
      <c r="BL6" s="309">
        <v>318.51100000000002</v>
      </c>
      <c r="BM6" s="309">
        <v>321.96929999999998</v>
      </c>
      <c r="BN6" s="309">
        <v>296.37479999999999</v>
      </c>
      <c r="BO6" s="309">
        <v>322.58080000000001</v>
      </c>
      <c r="BP6" s="309">
        <v>366.6232</v>
      </c>
      <c r="BQ6" s="309">
        <v>413.80709999999999</v>
      </c>
      <c r="BR6" s="309">
        <v>394.654</v>
      </c>
      <c r="BS6" s="309">
        <v>339.52609999999999</v>
      </c>
      <c r="BT6" s="309">
        <v>315.74959999999999</v>
      </c>
      <c r="BU6" s="309">
        <v>306.67439999999999</v>
      </c>
      <c r="BV6" s="309">
        <v>356.14330000000001</v>
      </c>
    </row>
    <row r="7" spans="1:74" ht="11.1" customHeight="1" x14ac:dyDescent="0.2">
      <c r="A7" s="101" t="s">
        <v>1125</v>
      </c>
      <c r="B7" s="130" t="s">
        <v>1335</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315.90521731000001</v>
      </c>
      <c r="BA7" s="266">
        <v>298.75672171000002</v>
      </c>
      <c r="BB7" s="266">
        <v>278.61970000000002</v>
      </c>
      <c r="BC7" s="266">
        <v>305.64210000000003</v>
      </c>
      <c r="BD7" s="309">
        <v>349.1952</v>
      </c>
      <c r="BE7" s="309">
        <v>395.94819999999999</v>
      </c>
      <c r="BF7" s="309">
        <v>378.54469999999998</v>
      </c>
      <c r="BG7" s="309">
        <v>323.4708</v>
      </c>
      <c r="BH7" s="309">
        <v>300.54640000000001</v>
      </c>
      <c r="BI7" s="309">
        <v>291.56799999999998</v>
      </c>
      <c r="BJ7" s="309">
        <v>340.19330000000002</v>
      </c>
      <c r="BK7" s="309">
        <v>344.24689999999998</v>
      </c>
      <c r="BL7" s="309">
        <v>306.86590000000001</v>
      </c>
      <c r="BM7" s="309">
        <v>309.48880000000003</v>
      </c>
      <c r="BN7" s="309">
        <v>284.24009999999998</v>
      </c>
      <c r="BO7" s="309">
        <v>309.94439999999997</v>
      </c>
      <c r="BP7" s="309">
        <v>353.80169999999998</v>
      </c>
      <c r="BQ7" s="309">
        <v>400.09570000000002</v>
      </c>
      <c r="BR7" s="309">
        <v>380.90179999999998</v>
      </c>
      <c r="BS7" s="309">
        <v>326.71449999999999</v>
      </c>
      <c r="BT7" s="309">
        <v>303.23590000000002</v>
      </c>
      <c r="BU7" s="309">
        <v>293.91969999999998</v>
      </c>
      <c r="BV7" s="309">
        <v>342.67689999999999</v>
      </c>
    </row>
    <row r="8" spans="1:74" ht="11.1" customHeight="1" x14ac:dyDescent="0.2">
      <c r="A8" s="101" t="s">
        <v>1336</v>
      </c>
      <c r="B8" s="130" t="s">
        <v>1337</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10.100902135</v>
      </c>
      <c r="BA8" s="266">
        <v>10.900206446</v>
      </c>
      <c r="BB8" s="266">
        <v>10.84118</v>
      </c>
      <c r="BC8" s="266">
        <v>11.18561</v>
      </c>
      <c r="BD8" s="309">
        <v>11.11098</v>
      </c>
      <c r="BE8" s="309">
        <v>11.62678</v>
      </c>
      <c r="BF8" s="309">
        <v>11.51308</v>
      </c>
      <c r="BG8" s="309">
        <v>10.92817</v>
      </c>
      <c r="BH8" s="309">
        <v>10.871320000000001</v>
      </c>
      <c r="BI8" s="309">
        <v>11.20791</v>
      </c>
      <c r="BJ8" s="309">
        <v>11.881550000000001</v>
      </c>
      <c r="BK8" s="309">
        <v>12.018940000000001</v>
      </c>
      <c r="BL8" s="309">
        <v>10.600669999999999</v>
      </c>
      <c r="BM8" s="309">
        <v>11.35507</v>
      </c>
      <c r="BN8" s="309">
        <v>11.083220000000001</v>
      </c>
      <c r="BO8" s="309">
        <v>11.5061</v>
      </c>
      <c r="BP8" s="309">
        <v>11.66323</v>
      </c>
      <c r="BQ8" s="309">
        <v>12.4047</v>
      </c>
      <c r="BR8" s="309">
        <v>12.46386</v>
      </c>
      <c r="BS8" s="309">
        <v>11.64559</v>
      </c>
      <c r="BT8" s="309">
        <v>11.39364</v>
      </c>
      <c r="BU8" s="309">
        <v>11.677960000000001</v>
      </c>
      <c r="BV8" s="309">
        <v>12.31507</v>
      </c>
    </row>
    <row r="9" spans="1:74" ht="11.1" customHeight="1" x14ac:dyDescent="0.2">
      <c r="A9" s="101" t="s">
        <v>1338</v>
      </c>
      <c r="B9" s="130" t="s">
        <v>1339</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1.012590764</v>
      </c>
      <c r="BA9" s="266">
        <v>1.0436258030000001</v>
      </c>
      <c r="BB9" s="266">
        <v>0.97496539999999998</v>
      </c>
      <c r="BC9" s="266">
        <v>1.0605880000000001</v>
      </c>
      <c r="BD9" s="309">
        <v>1.0975250000000001</v>
      </c>
      <c r="BE9" s="309">
        <v>1.253247</v>
      </c>
      <c r="BF9" s="309">
        <v>1.2381850000000001</v>
      </c>
      <c r="BG9" s="309">
        <v>1.1197109999999999</v>
      </c>
      <c r="BH9" s="309">
        <v>1.0745769999999999</v>
      </c>
      <c r="BI9" s="309">
        <v>1.0365310000000001</v>
      </c>
      <c r="BJ9" s="309">
        <v>1.142617</v>
      </c>
      <c r="BK9" s="309">
        <v>1.1615390000000001</v>
      </c>
      <c r="BL9" s="309">
        <v>1.0444880000000001</v>
      </c>
      <c r="BM9" s="309">
        <v>1.1254010000000001</v>
      </c>
      <c r="BN9" s="309">
        <v>1.0514939999999999</v>
      </c>
      <c r="BO9" s="309">
        <v>1.1303240000000001</v>
      </c>
      <c r="BP9" s="309">
        <v>1.158215</v>
      </c>
      <c r="BQ9" s="309">
        <v>1.3066279999999999</v>
      </c>
      <c r="BR9" s="309">
        <v>1.2884340000000001</v>
      </c>
      <c r="BS9" s="309">
        <v>1.1660379999999999</v>
      </c>
      <c r="BT9" s="309">
        <v>1.1200190000000001</v>
      </c>
      <c r="BU9" s="309">
        <v>1.076746</v>
      </c>
      <c r="BV9" s="309">
        <v>1.151322</v>
      </c>
    </row>
    <row r="10" spans="1:74" ht="11.1" customHeight="1" x14ac:dyDescent="0.2">
      <c r="A10" s="104" t="s">
        <v>1126</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4.691620135</v>
      </c>
      <c r="AZ10" s="266">
        <v>0.91067451646999997</v>
      </c>
      <c r="BA10" s="266">
        <v>3.4024992377999999</v>
      </c>
      <c r="BB10" s="266">
        <v>3.196774</v>
      </c>
      <c r="BC10" s="266">
        <v>3.8116829999999999</v>
      </c>
      <c r="BD10" s="309">
        <v>4.2550749999999997</v>
      </c>
      <c r="BE10" s="309">
        <v>4.982551</v>
      </c>
      <c r="BF10" s="309">
        <v>5.0530220000000003</v>
      </c>
      <c r="BG10" s="309">
        <v>3.8161719999999999</v>
      </c>
      <c r="BH10" s="309">
        <v>3.3216549999999998</v>
      </c>
      <c r="BI10" s="309">
        <v>3.53789</v>
      </c>
      <c r="BJ10" s="309">
        <v>3.7722039999999999</v>
      </c>
      <c r="BK10" s="309">
        <v>4.4181319999999999</v>
      </c>
      <c r="BL10" s="309">
        <v>3.6004849999999999</v>
      </c>
      <c r="BM10" s="309">
        <v>4.0068109999999999</v>
      </c>
      <c r="BN10" s="309">
        <v>3.6540819999999998</v>
      </c>
      <c r="BO10" s="309">
        <v>4.2207819999999998</v>
      </c>
      <c r="BP10" s="309">
        <v>4.5888090000000004</v>
      </c>
      <c r="BQ10" s="309">
        <v>5.2485049999999998</v>
      </c>
      <c r="BR10" s="309">
        <v>5.2679309999999999</v>
      </c>
      <c r="BS10" s="309">
        <v>3.9842019999999998</v>
      </c>
      <c r="BT10" s="309">
        <v>3.4620500000000001</v>
      </c>
      <c r="BU10" s="309">
        <v>3.6447219999999998</v>
      </c>
      <c r="BV10" s="309">
        <v>3.862905</v>
      </c>
    </row>
    <row r="11" spans="1:74" ht="11.1" customHeight="1" x14ac:dyDescent="0.2">
      <c r="A11" s="104" t="s">
        <v>1127</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355.50696159</v>
      </c>
      <c r="AZ11" s="266">
        <v>327.92938471999997</v>
      </c>
      <c r="BA11" s="266">
        <v>314.10305319999998</v>
      </c>
      <c r="BB11" s="266">
        <v>293.63260000000002</v>
      </c>
      <c r="BC11" s="266">
        <v>321.7</v>
      </c>
      <c r="BD11" s="309">
        <v>365.65879999999999</v>
      </c>
      <c r="BE11" s="309">
        <v>413.81079999999997</v>
      </c>
      <c r="BF11" s="309">
        <v>396.34899999999999</v>
      </c>
      <c r="BG11" s="309">
        <v>339.33479999999997</v>
      </c>
      <c r="BH11" s="309">
        <v>315.81400000000002</v>
      </c>
      <c r="BI11" s="309">
        <v>307.3503</v>
      </c>
      <c r="BJ11" s="309">
        <v>356.98970000000003</v>
      </c>
      <c r="BK11" s="309">
        <v>361.84550000000002</v>
      </c>
      <c r="BL11" s="309">
        <v>322.11149999999998</v>
      </c>
      <c r="BM11" s="309">
        <v>325.97609999999997</v>
      </c>
      <c r="BN11" s="309">
        <v>300.02890000000002</v>
      </c>
      <c r="BO11" s="309">
        <v>326.80160000000001</v>
      </c>
      <c r="BP11" s="309">
        <v>371.21199999999999</v>
      </c>
      <c r="BQ11" s="309">
        <v>419.05560000000003</v>
      </c>
      <c r="BR11" s="309">
        <v>399.92200000000003</v>
      </c>
      <c r="BS11" s="309">
        <v>343.51029999999997</v>
      </c>
      <c r="BT11" s="309">
        <v>319.21170000000001</v>
      </c>
      <c r="BU11" s="309">
        <v>310.31909999999999</v>
      </c>
      <c r="BV11" s="309">
        <v>360.00619999999998</v>
      </c>
    </row>
    <row r="12" spans="1:74" ht="11.1" customHeight="1" x14ac:dyDescent="0.2">
      <c r="A12" s="104" t="s">
        <v>1128</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22.152941062</v>
      </c>
      <c r="AZ12" s="266">
        <v>19.05110036</v>
      </c>
      <c r="BA12" s="266">
        <v>9.8003724270999992</v>
      </c>
      <c r="BB12" s="266">
        <v>14.58174</v>
      </c>
      <c r="BC12" s="266">
        <v>26.462789999999998</v>
      </c>
      <c r="BD12" s="309">
        <v>26.580030000000001</v>
      </c>
      <c r="BE12" s="309">
        <v>29.540870000000002</v>
      </c>
      <c r="BF12" s="309">
        <v>22.165849999999999</v>
      </c>
      <c r="BG12" s="309">
        <v>5.0531769999999998</v>
      </c>
      <c r="BH12" s="309">
        <v>9.6367759999999993</v>
      </c>
      <c r="BI12" s="309">
        <v>17.83605</v>
      </c>
      <c r="BJ12" s="309">
        <v>26.53661</v>
      </c>
      <c r="BK12" s="309">
        <v>19.497150000000001</v>
      </c>
      <c r="BL12" s="309">
        <v>9.9179949999999995</v>
      </c>
      <c r="BM12" s="309">
        <v>16.06043</v>
      </c>
      <c r="BN12" s="309">
        <v>14.16635</v>
      </c>
      <c r="BO12" s="309">
        <v>26.627559999999999</v>
      </c>
      <c r="BP12" s="309">
        <v>26.65718</v>
      </c>
      <c r="BQ12" s="309">
        <v>29.719930000000002</v>
      </c>
      <c r="BR12" s="309">
        <v>22.087589999999999</v>
      </c>
      <c r="BS12" s="309">
        <v>5.541137</v>
      </c>
      <c r="BT12" s="309">
        <v>9.7065610000000007</v>
      </c>
      <c r="BU12" s="309">
        <v>17.971450000000001</v>
      </c>
      <c r="BV12" s="309">
        <v>26.727070000000001</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1131</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268.60168874999999</v>
      </c>
      <c r="BC15" s="266">
        <v>284.40779557000002</v>
      </c>
      <c r="BD15" s="309">
        <v>328.28269999999998</v>
      </c>
      <c r="BE15" s="309">
        <v>372.88</v>
      </c>
      <c r="BF15" s="309">
        <v>362.90710000000001</v>
      </c>
      <c r="BG15" s="309">
        <v>323.62759999999997</v>
      </c>
      <c r="BH15" s="309">
        <v>295.61329999999998</v>
      </c>
      <c r="BI15" s="309">
        <v>278.68639999999999</v>
      </c>
      <c r="BJ15" s="309">
        <v>318.9357</v>
      </c>
      <c r="BK15" s="309">
        <v>330.6927</v>
      </c>
      <c r="BL15" s="309">
        <v>301.8956</v>
      </c>
      <c r="BM15" s="309">
        <v>298.87909999999999</v>
      </c>
      <c r="BN15" s="309">
        <v>275.13170000000002</v>
      </c>
      <c r="BO15" s="309">
        <v>288.99950000000001</v>
      </c>
      <c r="BP15" s="309">
        <v>333.2167</v>
      </c>
      <c r="BQ15" s="309">
        <v>377.2106</v>
      </c>
      <c r="BR15" s="309">
        <v>365.67309999999998</v>
      </c>
      <c r="BS15" s="309">
        <v>326.6397</v>
      </c>
      <c r="BT15" s="309">
        <v>298.4391</v>
      </c>
      <c r="BU15" s="309">
        <v>281.06849999999997</v>
      </c>
      <c r="BV15" s="309">
        <v>321.3707</v>
      </c>
    </row>
    <row r="16" spans="1:74" ht="11.1" customHeight="1" x14ac:dyDescent="0.2">
      <c r="A16" s="104" t="s">
        <v>1132</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99.323188763999994</v>
      </c>
      <c r="BC16" s="266">
        <v>108.27975268</v>
      </c>
      <c r="BD16" s="309">
        <v>134.2073</v>
      </c>
      <c r="BE16" s="309">
        <v>160.78</v>
      </c>
      <c r="BF16" s="309">
        <v>153.32650000000001</v>
      </c>
      <c r="BG16" s="309">
        <v>128.1652</v>
      </c>
      <c r="BH16" s="309">
        <v>104.6378</v>
      </c>
      <c r="BI16" s="309">
        <v>101.33929999999999</v>
      </c>
      <c r="BJ16" s="309">
        <v>133.53190000000001</v>
      </c>
      <c r="BK16" s="309">
        <v>142.0367</v>
      </c>
      <c r="BL16" s="309">
        <v>124.55249999999999</v>
      </c>
      <c r="BM16" s="309">
        <v>114.8948</v>
      </c>
      <c r="BN16" s="309">
        <v>101.7736</v>
      </c>
      <c r="BO16" s="309">
        <v>109.2937</v>
      </c>
      <c r="BP16" s="309">
        <v>135.5633</v>
      </c>
      <c r="BQ16" s="309">
        <v>162.358</v>
      </c>
      <c r="BR16" s="309">
        <v>154.17080000000001</v>
      </c>
      <c r="BS16" s="309">
        <v>129.46420000000001</v>
      </c>
      <c r="BT16" s="309">
        <v>106.0085</v>
      </c>
      <c r="BU16" s="309">
        <v>102.61799999999999</v>
      </c>
      <c r="BV16" s="309">
        <v>135.0514</v>
      </c>
    </row>
    <row r="17" spans="1:74" ht="11.1" customHeight="1" x14ac:dyDescent="0.2">
      <c r="A17" s="104" t="s">
        <v>1133</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93.565758970000005</v>
      </c>
      <c r="BC17" s="266">
        <v>98.929847078999998</v>
      </c>
      <c r="BD17" s="309">
        <v>114.6328</v>
      </c>
      <c r="BE17" s="309">
        <v>127.032</v>
      </c>
      <c r="BF17" s="309">
        <v>123.3737</v>
      </c>
      <c r="BG17" s="309">
        <v>115.13809999999999</v>
      </c>
      <c r="BH17" s="309">
        <v>109.6016</v>
      </c>
      <c r="BI17" s="309">
        <v>99.795209999999997</v>
      </c>
      <c r="BJ17" s="309">
        <v>107.4657</v>
      </c>
      <c r="BK17" s="309">
        <v>107.90389999999999</v>
      </c>
      <c r="BL17" s="309">
        <v>99.802199999999999</v>
      </c>
      <c r="BM17" s="309">
        <v>105.1297</v>
      </c>
      <c r="BN17" s="309">
        <v>96.118750000000006</v>
      </c>
      <c r="BO17" s="309">
        <v>101.25279999999999</v>
      </c>
      <c r="BP17" s="309">
        <v>117.1228</v>
      </c>
      <c r="BQ17" s="309">
        <v>128.81569999999999</v>
      </c>
      <c r="BR17" s="309">
        <v>124.5067</v>
      </c>
      <c r="BS17" s="309">
        <v>116.2865</v>
      </c>
      <c r="BT17" s="309">
        <v>110.6371</v>
      </c>
      <c r="BU17" s="309">
        <v>100.6374</v>
      </c>
      <c r="BV17" s="309">
        <v>108.17189999999999</v>
      </c>
    </row>
    <row r="18" spans="1:74" ht="11.1" customHeight="1" x14ac:dyDescent="0.2">
      <c r="A18" s="104" t="s">
        <v>1134</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75.201923866000001</v>
      </c>
      <c r="BC18" s="266">
        <v>76.705499381999999</v>
      </c>
      <c r="BD18" s="309">
        <v>78.924869999999999</v>
      </c>
      <c r="BE18" s="309">
        <v>84.525859999999994</v>
      </c>
      <c r="BF18" s="309">
        <v>85.669319999999999</v>
      </c>
      <c r="BG18" s="309">
        <v>79.801140000000004</v>
      </c>
      <c r="BH18" s="309">
        <v>80.864850000000004</v>
      </c>
      <c r="BI18" s="309">
        <v>77.054749999999999</v>
      </c>
      <c r="BJ18" s="309">
        <v>77.389099999999999</v>
      </c>
      <c r="BK18" s="309">
        <v>80.166330000000002</v>
      </c>
      <c r="BL18" s="309">
        <v>76.982190000000003</v>
      </c>
      <c r="BM18" s="309">
        <v>78.316320000000005</v>
      </c>
      <c r="BN18" s="309">
        <v>76.738759999999999</v>
      </c>
      <c r="BO18" s="309">
        <v>77.962869999999995</v>
      </c>
      <c r="BP18" s="309">
        <v>80.017830000000004</v>
      </c>
      <c r="BQ18" s="309">
        <v>85.499899999999997</v>
      </c>
      <c r="BR18" s="309">
        <v>86.462680000000006</v>
      </c>
      <c r="BS18" s="309">
        <v>80.370009999999994</v>
      </c>
      <c r="BT18" s="309">
        <v>81.288430000000005</v>
      </c>
      <c r="BU18" s="309">
        <v>77.31935</v>
      </c>
      <c r="BV18" s="309">
        <v>77.60145</v>
      </c>
    </row>
    <row r="19" spans="1:74" ht="11.1" customHeight="1" x14ac:dyDescent="0.2">
      <c r="A19" s="104" t="s">
        <v>1135</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0.51081714557000002</v>
      </c>
      <c r="BC19" s="266">
        <v>0.49269642912</v>
      </c>
      <c r="BD19" s="309">
        <v>0.51769670000000001</v>
      </c>
      <c r="BE19" s="309">
        <v>0.54208120000000004</v>
      </c>
      <c r="BF19" s="309">
        <v>0.53757440000000001</v>
      </c>
      <c r="BG19" s="309">
        <v>0.52320710000000004</v>
      </c>
      <c r="BH19" s="309">
        <v>0.50897930000000002</v>
      </c>
      <c r="BI19" s="309">
        <v>0.49710949999999998</v>
      </c>
      <c r="BJ19" s="309">
        <v>0.54900459999999995</v>
      </c>
      <c r="BK19" s="309">
        <v>0.58571850000000003</v>
      </c>
      <c r="BL19" s="309">
        <v>0.55870359999999997</v>
      </c>
      <c r="BM19" s="309">
        <v>0.53829629999999995</v>
      </c>
      <c r="BN19" s="309">
        <v>0.50056809999999996</v>
      </c>
      <c r="BO19" s="309">
        <v>0.49015130000000001</v>
      </c>
      <c r="BP19" s="309">
        <v>0.51266929999999999</v>
      </c>
      <c r="BQ19" s="309">
        <v>0.5369623</v>
      </c>
      <c r="BR19" s="309">
        <v>0.53283199999999997</v>
      </c>
      <c r="BS19" s="309">
        <v>0.51904329999999999</v>
      </c>
      <c r="BT19" s="309">
        <v>0.50507950000000001</v>
      </c>
      <c r="BU19" s="309">
        <v>0.49372250000000001</v>
      </c>
      <c r="BV19" s="309">
        <v>0.54588020000000004</v>
      </c>
    </row>
    <row r="20" spans="1:74" ht="11.1" customHeight="1" x14ac:dyDescent="0.2">
      <c r="A20" s="104" t="s">
        <v>1136</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9.8277809612000002</v>
      </c>
      <c r="BA20" s="266">
        <v>10.562061232</v>
      </c>
      <c r="BB20" s="266">
        <v>10.449149999999999</v>
      </c>
      <c r="BC20" s="266">
        <v>10.82944</v>
      </c>
      <c r="BD20" s="309">
        <v>10.796110000000001</v>
      </c>
      <c r="BE20" s="309">
        <v>11.389950000000001</v>
      </c>
      <c r="BF20" s="309">
        <v>11.27608</v>
      </c>
      <c r="BG20" s="309">
        <v>10.654070000000001</v>
      </c>
      <c r="BH20" s="309">
        <v>10.563879999999999</v>
      </c>
      <c r="BI20" s="309">
        <v>10.82789</v>
      </c>
      <c r="BJ20" s="309">
        <v>11.51741</v>
      </c>
      <c r="BK20" s="309">
        <v>11.65564</v>
      </c>
      <c r="BL20" s="309">
        <v>10.297940000000001</v>
      </c>
      <c r="BM20" s="309">
        <v>11.03661</v>
      </c>
      <c r="BN20" s="309">
        <v>10.73086</v>
      </c>
      <c r="BO20" s="309">
        <v>11.174519999999999</v>
      </c>
      <c r="BP20" s="309">
        <v>11.338139999999999</v>
      </c>
      <c r="BQ20" s="309">
        <v>12.125080000000001</v>
      </c>
      <c r="BR20" s="309">
        <v>12.161300000000001</v>
      </c>
      <c r="BS20" s="309">
        <v>11.329459999999999</v>
      </c>
      <c r="BT20" s="309">
        <v>11.06596</v>
      </c>
      <c r="BU20" s="309">
        <v>11.279120000000001</v>
      </c>
      <c r="BV20" s="309">
        <v>11.908469999999999</v>
      </c>
    </row>
    <row r="21" spans="1:74" ht="11.1" customHeight="1" x14ac:dyDescent="0.2">
      <c r="A21" s="107" t="s">
        <v>1137</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308.87828436000001</v>
      </c>
      <c r="BA21" s="266">
        <v>304.30268076999999</v>
      </c>
      <c r="BB21" s="266">
        <v>279.05079999999998</v>
      </c>
      <c r="BC21" s="266">
        <v>295.23719999999997</v>
      </c>
      <c r="BD21" s="309">
        <v>339.0788</v>
      </c>
      <c r="BE21" s="309">
        <v>384.26990000000001</v>
      </c>
      <c r="BF21" s="309">
        <v>374.1832</v>
      </c>
      <c r="BG21" s="309">
        <v>334.2817</v>
      </c>
      <c r="BH21" s="309">
        <v>306.17720000000003</v>
      </c>
      <c r="BI21" s="309">
        <v>289.51429999999999</v>
      </c>
      <c r="BJ21" s="309">
        <v>330.45310000000001</v>
      </c>
      <c r="BK21" s="309">
        <v>342.34829999999999</v>
      </c>
      <c r="BL21" s="309">
        <v>312.19349999999997</v>
      </c>
      <c r="BM21" s="309">
        <v>309.91570000000002</v>
      </c>
      <c r="BN21" s="309">
        <v>285.86259999999999</v>
      </c>
      <c r="BO21" s="309">
        <v>300.17399999999998</v>
      </c>
      <c r="BP21" s="309">
        <v>344.5548</v>
      </c>
      <c r="BQ21" s="309">
        <v>389.3356</v>
      </c>
      <c r="BR21" s="309">
        <v>377.83440000000002</v>
      </c>
      <c r="BS21" s="309">
        <v>337.96910000000003</v>
      </c>
      <c r="BT21" s="309">
        <v>309.50510000000003</v>
      </c>
      <c r="BU21" s="309">
        <v>292.3476</v>
      </c>
      <c r="BV21" s="309">
        <v>333.2792</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992.58855531999995</v>
      </c>
      <c r="AZ23" s="266">
        <v>919.05712108</v>
      </c>
      <c r="BA23" s="266">
        <v>828.80981681000003</v>
      </c>
      <c r="BB23" s="266">
        <v>718.34029999999996</v>
      </c>
      <c r="BC23" s="266">
        <v>783.11739999999998</v>
      </c>
      <c r="BD23" s="309">
        <v>970.63469999999995</v>
      </c>
      <c r="BE23" s="309">
        <v>1162.818</v>
      </c>
      <c r="BF23" s="309">
        <v>1108.9110000000001</v>
      </c>
      <c r="BG23" s="309">
        <v>926.93579999999997</v>
      </c>
      <c r="BH23" s="309">
        <v>756.77779999999996</v>
      </c>
      <c r="BI23" s="309">
        <v>732.92179999999996</v>
      </c>
      <c r="BJ23" s="309">
        <v>965.74980000000005</v>
      </c>
      <c r="BK23" s="309">
        <v>1015.11</v>
      </c>
      <c r="BL23" s="309">
        <v>890.15369999999996</v>
      </c>
      <c r="BM23" s="309">
        <v>821.13189999999997</v>
      </c>
      <c r="BN23" s="309">
        <v>727.35730000000001</v>
      </c>
      <c r="BO23" s="309">
        <v>781.10159999999996</v>
      </c>
      <c r="BP23" s="309">
        <v>968.846</v>
      </c>
      <c r="BQ23" s="309">
        <v>1160.3430000000001</v>
      </c>
      <c r="BR23" s="309">
        <v>1101.83</v>
      </c>
      <c r="BS23" s="309">
        <v>925.25649999999996</v>
      </c>
      <c r="BT23" s="309">
        <v>757.62350000000004</v>
      </c>
      <c r="BU23" s="309">
        <v>733.39210000000003</v>
      </c>
      <c r="BV23" s="309">
        <v>965.18759999999997</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117.9522</v>
      </c>
      <c r="BC26" s="250">
        <v>124.904</v>
      </c>
      <c r="BD26" s="316">
        <v>124.16079999999999</v>
      </c>
      <c r="BE26" s="316">
        <v>112.637</v>
      </c>
      <c r="BF26" s="316">
        <v>107.3875</v>
      </c>
      <c r="BG26" s="316">
        <v>108.4188</v>
      </c>
      <c r="BH26" s="316">
        <v>114.9569</v>
      </c>
      <c r="BI26" s="316">
        <v>119.35980000000001</v>
      </c>
      <c r="BJ26" s="316">
        <v>109.1645</v>
      </c>
      <c r="BK26" s="316">
        <v>98.064350000000005</v>
      </c>
      <c r="BL26" s="316">
        <v>91.257769999999994</v>
      </c>
      <c r="BM26" s="316">
        <v>95.080550000000002</v>
      </c>
      <c r="BN26" s="316">
        <v>100.0896</v>
      </c>
      <c r="BO26" s="316">
        <v>104.8396</v>
      </c>
      <c r="BP26" s="316">
        <v>102.0504</v>
      </c>
      <c r="BQ26" s="316">
        <v>89.544390000000007</v>
      </c>
      <c r="BR26" s="316">
        <v>83.872979999999998</v>
      </c>
      <c r="BS26" s="316">
        <v>83.557860000000005</v>
      </c>
      <c r="BT26" s="316">
        <v>88.430350000000004</v>
      </c>
      <c r="BU26" s="316">
        <v>92.350840000000005</v>
      </c>
      <c r="BV26" s="316">
        <v>81.967590000000001</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8.0024090000000001</v>
      </c>
      <c r="BC27" s="250">
        <v>8.0246870000000001</v>
      </c>
      <c r="BD27" s="316">
        <v>8.1831980000000009</v>
      </c>
      <c r="BE27" s="316">
        <v>7.9206690000000002</v>
      </c>
      <c r="BF27" s="316">
        <v>8.0249769999999998</v>
      </c>
      <c r="BG27" s="316">
        <v>8.3082200000000004</v>
      </c>
      <c r="BH27" s="316">
        <v>8.5857860000000006</v>
      </c>
      <c r="BI27" s="316">
        <v>8.7541709999999995</v>
      </c>
      <c r="BJ27" s="316">
        <v>8.6258269999999992</v>
      </c>
      <c r="BK27" s="316">
        <v>8.0051120000000004</v>
      </c>
      <c r="BL27" s="316">
        <v>7.8621499999999997</v>
      </c>
      <c r="BM27" s="316">
        <v>8.1474060000000001</v>
      </c>
      <c r="BN27" s="316">
        <v>8.0172329999999992</v>
      </c>
      <c r="BO27" s="316">
        <v>8.0183660000000003</v>
      </c>
      <c r="BP27" s="316">
        <v>8.10806</v>
      </c>
      <c r="BQ27" s="316">
        <v>7.8040760000000002</v>
      </c>
      <c r="BR27" s="316">
        <v>7.8827680000000004</v>
      </c>
      <c r="BS27" s="316">
        <v>8.1740870000000001</v>
      </c>
      <c r="BT27" s="316">
        <v>8.4719219999999993</v>
      </c>
      <c r="BU27" s="316">
        <v>8.6641630000000003</v>
      </c>
      <c r="BV27" s="316">
        <v>8.5677330000000005</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15.8545</v>
      </c>
      <c r="BC28" s="250">
        <v>15.781370000000001</v>
      </c>
      <c r="BD28" s="316">
        <v>15.861649999999999</v>
      </c>
      <c r="BE28" s="316">
        <v>15.80649</v>
      </c>
      <c r="BF28" s="316">
        <v>15.80076</v>
      </c>
      <c r="BG28" s="316">
        <v>15.824260000000001</v>
      </c>
      <c r="BH28" s="316">
        <v>15.9108</v>
      </c>
      <c r="BI28" s="316">
        <v>16.087679999999999</v>
      </c>
      <c r="BJ28" s="316">
        <v>16.113330000000001</v>
      </c>
      <c r="BK28" s="316">
        <v>16.169219999999999</v>
      </c>
      <c r="BL28" s="316">
        <v>16.10172</v>
      </c>
      <c r="BM28" s="316">
        <v>15.98493</v>
      </c>
      <c r="BN28" s="316">
        <v>15.85141</v>
      </c>
      <c r="BO28" s="316">
        <v>15.7883</v>
      </c>
      <c r="BP28" s="316">
        <v>15.8718</v>
      </c>
      <c r="BQ28" s="316">
        <v>15.82508</v>
      </c>
      <c r="BR28" s="316">
        <v>15.827070000000001</v>
      </c>
      <c r="BS28" s="316">
        <v>15.861789999999999</v>
      </c>
      <c r="BT28" s="316">
        <v>15.95645</v>
      </c>
      <c r="BU28" s="316">
        <v>16.141660000000002</v>
      </c>
      <c r="BV28" s="316">
        <v>16.175270000000001</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1.9233869164999999</v>
      </c>
      <c r="BA32" s="208">
        <v>1.8885542290999999</v>
      </c>
      <c r="BB32" s="208">
        <v>1.890827</v>
      </c>
      <c r="BC32" s="208">
        <v>1.9220109999999999</v>
      </c>
      <c r="BD32" s="324">
        <v>1.8790640000000001</v>
      </c>
      <c r="BE32" s="324">
        <v>1.8834299999999999</v>
      </c>
      <c r="BF32" s="324">
        <v>1.8729800000000001</v>
      </c>
      <c r="BG32" s="324">
        <v>1.8853489999999999</v>
      </c>
      <c r="BH32" s="324">
        <v>1.83629</v>
      </c>
      <c r="BI32" s="324">
        <v>1.8504290000000001</v>
      </c>
      <c r="BJ32" s="324">
        <v>1.8477809999999999</v>
      </c>
      <c r="BK32" s="324">
        <v>1.8537539999999999</v>
      </c>
      <c r="BL32" s="324">
        <v>1.8780019999999999</v>
      </c>
      <c r="BM32" s="324">
        <v>1.8866719999999999</v>
      </c>
      <c r="BN32" s="324">
        <v>1.904215</v>
      </c>
      <c r="BO32" s="324">
        <v>1.877094</v>
      </c>
      <c r="BP32" s="324">
        <v>1.8388789999999999</v>
      </c>
      <c r="BQ32" s="324">
        <v>1.8476600000000001</v>
      </c>
      <c r="BR32" s="324">
        <v>1.837083</v>
      </c>
      <c r="BS32" s="324">
        <v>1.8531340000000001</v>
      </c>
      <c r="BT32" s="324">
        <v>1.8072680000000001</v>
      </c>
      <c r="BU32" s="324">
        <v>1.827383</v>
      </c>
      <c r="BV32" s="324">
        <v>1.8236300000000001</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15.729265550999999</v>
      </c>
      <c r="BA33" s="208">
        <v>3.2942877981000001</v>
      </c>
      <c r="BB33" s="208">
        <v>3.0202260000000001</v>
      </c>
      <c r="BC33" s="208">
        <v>3.143634</v>
      </c>
      <c r="BD33" s="324">
        <v>3.1348099999999999</v>
      </c>
      <c r="BE33" s="324">
        <v>3.0966040000000001</v>
      </c>
      <c r="BF33" s="324">
        <v>3.1166480000000001</v>
      </c>
      <c r="BG33" s="324">
        <v>3.0265010000000001</v>
      </c>
      <c r="BH33" s="324">
        <v>3.1106910000000001</v>
      </c>
      <c r="BI33" s="324">
        <v>3.2530749999999999</v>
      </c>
      <c r="BJ33" s="324">
        <v>3.4648279999999998</v>
      </c>
      <c r="BK33" s="324">
        <v>3.8187329999999999</v>
      </c>
      <c r="BL33" s="324">
        <v>3.6730149999999999</v>
      </c>
      <c r="BM33" s="324">
        <v>3.3329369999999998</v>
      </c>
      <c r="BN33" s="324">
        <v>3.1243370000000001</v>
      </c>
      <c r="BO33" s="324">
        <v>3.0263119999999999</v>
      </c>
      <c r="BP33" s="324">
        <v>2.978901</v>
      </c>
      <c r="BQ33" s="324">
        <v>3.0159699999999998</v>
      </c>
      <c r="BR33" s="324">
        <v>3.0445519999999999</v>
      </c>
      <c r="BS33" s="324">
        <v>2.9711069999999999</v>
      </c>
      <c r="BT33" s="324">
        <v>3.0648749999999998</v>
      </c>
      <c r="BU33" s="324">
        <v>3.2335060000000002</v>
      </c>
      <c r="BV33" s="324">
        <v>3.4374259999999999</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11.79673</v>
      </c>
      <c r="BB34" s="208">
        <v>12.70303</v>
      </c>
      <c r="BC34" s="208">
        <v>12.43995</v>
      </c>
      <c r="BD34" s="324">
        <v>13.193160000000001</v>
      </c>
      <c r="BE34" s="324">
        <v>12.93173</v>
      </c>
      <c r="BF34" s="324">
        <v>12.64396</v>
      </c>
      <c r="BG34" s="324">
        <v>12.416219999999999</v>
      </c>
      <c r="BH34" s="324">
        <v>12.06574</v>
      </c>
      <c r="BI34" s="324">
        <v>11.80936</v>
      </c>
      <c r="BJ34" s="324">
        <v>12.09638</v>
      </c>
      <c r="BK34" s="324">
        <v>12.099539999999999</v>
      </c>
      <c r="BL34" s="324">
        <v>11.630549999999999</v>
      </c>
      <c r="BM34" s="324">
        <v>11.89791</v>
      </c>
      <c r="BN34" s="324">
        <v>12.492620000000001</v>
      </c>
      <c r="BO34" s="324">
        <v>11.918369999999999</v>
      </c>
      <c r="BP34" s="324">
        <v>12.188700000000001</v>
      </c>
      <c r="BQ34" s="324">
        <v>11.7159</v>
      </c>
      <c r="BR34" s="324">
        <v>11.338609999999999</v>
      </c>
      <c r="BS34" s="324">
        <v>11.10327</v>
      </c>
      <c r="BT34" s="324">
        <v>11.058579999999999</v>
      </c>
      <c r="BU34" s="324">
        <v>11.052709999999999</v>
      </c>
      <c r="BV34" s="324">
        <v>11.39378</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15.10873</v>
      </c>
      <c r="BB35" s="208">
        <v>15.02764</v>
      </c>
      <c r="BC35" s="208">
        <v>15.475910000000001</v>
      </c>
      <c r="BD35" s="324">
        <v>15.97584</v>
      </c>
      <c r="BE35" s="324">
        <v>16.148209999999999</v>
      </c>
      <c r="BF35" s="324">
        <v>16.031500000000001</v>
      </c>
      <c r="BG35" s="324">
        <v>15.547929999999999</v>
      </c>
      <c r="BH35" s="324">
        <v>15.305529999999999</v>
      </c>
      <c r="BI35" s="324">
        <v>15.665089999999999</v>
      </c>
      <c r="BJ35" s="324">
        <v>15.103680000000001</v>
      </c>
      <c r="BK35" s="324">
        <v>14.74202</v>
      </c>
      <c r="BL35" s="324">
        <v>14.86661</v>
      </c>
      <c r="BM35" s="324">
        <v>15.12571</v>
      </c>
      <c r="BN35" s="324">
        <v>14.665979999999999</v>
      </c>
      <c r="BO35" s="324">
        <v>14.526260000000001</v>
      </c>
      <c r="BP35" s="324">
        <v>14.574920000000001</v>
      </c>
      <c r="BQ35" s="324">
        <v>14.66442</v>
      </c>
      <c r="BR35" s="324">
        <v>14.52759</v>
      </c>
      <c r="BS35" s="324">
        <v>14.35895</v>
      </c>
      <c r="BT35" s="324">
        <v>14.681179999999999</v>
      </c>
      <c r="BU35" s="324">
        <v>15.0311</v>
      </c>
      <c r="BV35" s="324">
        <v>14.231</v>
      </c>
    </row>
    <row r="36" spans="1:74" ht="11.1" customHeight="1" x14ac:dyDescent="0.2">
      <c r="A36" s="56"/>
      <c r="B36" s="55" t="s">
        <v>1019</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13.60956</v>
      </c>
      <c r="BC37" s="208">
        <v>13.36164</v>
      </c>
      <c r="BD37" s="324">
        <v>13.517950000000001</v>
      </c>
      <c r="BE37" s="324">
        <v>13.649509999999999</v>
      </c>
      <c r="BF37" s="324">
        <v>13.73817</v>
      </c>
      <c r="BG37" s="324">
        <v>13.902699999999999</v>
      </c>
      <c r="BH37" s="324">
        <v>14.05974</v>
      </c>
      <c r="BI37" s="324">
        <v>13.78608</v>
      </c>
      <c r="BJ37" s="324">
        <v>13.18943</v>
      </c>
      <c r="BK37" s="324">
        <v>13.058199999999999</v>
      </c>
      <c r="BL37" s="324">
        <v>13.7789</v>
      </c>
      <c r="BM37" s="324">
        <v>13.654400000000001</v>
      </c>
      <c r="BN37" s="324">
        <v>13.943659999999999</v>
      </c>
      <c r="BO37" s="324">
        <v>13.579599999999999</v>
      </c>
      <c r="BP37" s="324">
        <v>13.670809999999999</v>
      </c>
      <c r="BQ37" s="324">
        <v>13.753130000000001</v>
      </c>
      <c r="BR37" s="324">
        <v>13.81185</v>
      </c>
      <c r="BS37" s="324">
        <v>13.95795</v>
      </c>
      <c r="BT37" s="324">
        <v>14.03121</v>
      </c>
      <c r="BU37" s="324">
        <v>13.82916</v>
      </c>
      <c r="BV37" s="324">
        <v>13.249750000000001</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10.70669</v>
      </c>
      <c r="BC38" s="208">
        <v>10.7508</v>
      </c>
      <c r="BD38" s="324">
        <v>11.30233</v>
      </c>
      <c r="BE38" s="324">
        <v>11.31026</v>
      </c>
      <c r="BF38" s="324">
        <v>11.397349999999999</v>
      </c>
      <c r="BG38" s="324">
        <v>11.49164</v>
      </c>
      <c r="BH38" s="324">
        <v>11.167809999999999</v>
      </c>
      <c r="BI38" s="324">
        <v>10.952209999999999</v>
      </c>
      <c r="BJ38" s="324">
        <v>10.803269999999999</v>
      </c>
      <c r="BK38" s="324">
        <v>10.56921</v>
      </c>
      <c r="BL38" s="324">
        <v>12.11759</v>
      </c>
      <c r="BM38" s="324">
        <v>11.40977</v>
      </c>
      <c r="BN38" s="324">
        <v>10.92483</v>
      </c>
      <c r="BO38" s="324">
        <v>10.922420000000001</v>
      </c>
      <c r="BP38" s="324">
        <v>11.466379999999999</v>
      </c>
      <c r="BQ38" s="324">
        <v>11.43998</v>
      </c>
      <c r="BR38" s="324">
        <v>11.47748</v>
      </c>
      <c r="BS38" s="324">
        <v>11.55044</v>
      </c>
      <c r="BT38" s="324">
        <v>11.220280000000001</v>
      </c>
      <c r="BU38" s="324">
        <v>10.99593</v>
      </c>
      <c r="BV38" s="324">
        <v>10.88345</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6.9228969999999999</v>
      </c>
      <c r="BC39" s="208">
        <v>6.935689</v>
      </c>
      <c r="BD39" s="324">
        <v>7.2093590000000001</v>
      </c>
      <c r="BE39" s="324">
        <v>7.3615029999999999</v>
      </c>
      <c r="BF39" s="324">
        <v>7.0760620000000003</v>
      </c>
      <c r="BG39" s="324">
        <v>7.1307939999999999</v>
      </c>
      <c r="BH39" s="324">
        <v>6.7674529999999997</v>
      </c>
      <c r="BI39" s="324">
        <v>6.5516439999999996</v>
      </c>
      <c r="BJ39" s="324">
        <v>6.4524080000000001</v>
      </c>
      <c r="BK39" s="324">
        <v>6.409211</v>
      </c>
      <c r="BL39" s="324">
        <v>7.3409719999999998</v>
      </c>
      <c r="BM39" s="324">
        <v>7.0582330000000004</v>
      </c>
      <c r="BN39" s="324">
        <v>6.914714</v>
      </c>
      <c r="BO39" s="324">
        <v>6.887378</v>
      </c>
      <c r="BP39" s="324">
        <v>7.2386119999999998</v>
      </c>
      <c r="BQ39" s="324">
        <v>7.3464840000000002</v>
      </c>
      <c r="BR39" s="324">
        <v>7.0862350000000003</v>
      </c>
      <c r="BS39" s="324">
        <v>7.1606800000000002</v>
      </c>
      <c r="BT39" s="324">
        <v>6.7926900000000003</v>
      </c>
      <c r="BU39" s="324">
        <v>6.5365289999999998</v>
      </c>
      <c r="BV39" s="324">
        <v>6.4390619999999998</v>
      </c>
    </row>
    <row r="40" spans="1:74" ht="11.1" customHeight="1" x14ac:dyDescent="0.2">
      <c r="A40" s="56"/>
      <c r="B40" s="690" t="s">
        <v>1138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1139</v>
      </c>
      <c r="B41" s="519" t="s">
        <v>1150</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348">
        <v>16.297450000000001</v>
      </c>
      <c r="BE41" s="348">
        <v>18.78706</v>
      </c>
      <c r="BF41" s="348">
        <v>15.108269999999999</v>
      </c>
      <c r="BG41" s="348">
        <v>14.164720000000001</v>
      </c>
      <c r="BH41" s="348">
        <v>14.07536</v>
      </c>
      <c r="BI41" s="348">
        <v>23.995709999999999</v>
      </c>
      <c r="BJ41" s="348">
        <v>20.691479999999999</v>
      </c>
      <c r="BK41" s="348">
        <v>25.786149999999999</v>
      </c>
      <c r="BL41" s="348">
        <v>22.716090000000001</v>
      </c>
      <c r="BM41" s="348">
        <v>22.823270000000001</v>
      </c>
      <c r="BN41" s="348">
        <v>24.539619999999999</v>
      </c>
      <c r="BO41" s="348">
        <v>14.79752</v>
      </c>
      <c r="BP41" s="348">
        <v>26.6418</v>
      </c>
      <c r="BQ41" s="348">
        <v>17.92896</v>
      </c>
      <c r="BR41" s="348">
        <v>18.262180000000001</v>
      </c>
      <c r="BS41" s="348">
        <v>25.002849999999999</v>
      </c>
      <c r="BT41" s="348">
        <v>23.169879999999999</v>
      </c>
      <c r="BU41" s="348">
        <v>20.274629999999998</v>
      </c>
      <c r="BV41" s="348">
        <v>18.528739999999999</v>
      </c>
    </row>
    <row r="42" spans="1:74" ht="11.1" customHeight="1" x14ac:dyDescent="0.2">
      <c r="A42" s="56" t="s">
        <v>1140</v>
      </c>
      <c r="B42" s="519" t="s">
        <v>1151</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348">
        <v>37.138170000000002</v>
      </c>
      <c r="BE42" s="348">
        <v>58.968029999999999</v>
      </c>
      <c r="BF42" s="348">
        <v>43.616880000000002</v>
      </c>
      <c r="BG42" s="348">
        <v>41.201129999999999</v>
      </c>
      <c r="BH42" s="348">
        <v>37.870379999999997</v>
      </c>
      <c r="BI42" s="348">
        <v>36.321199999999997</v>
      </c>
      <c r="BJ42" s="348">
        <v>37.53886</v>
      </c>
      <c r="BK42" s="348">
        <v>41.477719999999998</v>
      </c>
      <c r="BL42" s="348">
        <v>36.965119999999999</v>
      </c>
      <c r="BM42" s="348">
        <v>36.168140000000001</v>
      </c>
      <c r="BN42" s="348">
        <v>36.408589999999997</v>
      </c>
      <c r="BO42" s="348">
        <v>35.700719999999997</v>
      </c>
      <c r="BP42" s="348">
        <v>36.461759999999998</v>
      </c>
      <c r="BQ42" s="348">
        <v>41.28763</v>
      </c>
      <c r="BR42" s="348">
        <v>38.653700000000001</v>
      </c>
      <c r="BS42" s="348">
        <v>37.454970000000003</v>
      </c>
      <c r="BT42" s="348">
        <v>35.250390000000003</v>
      </c>
      <c r="BU42" s="348">
        <v>32.932780000000001</v>
      </c>
      <c r="BV42" s="348">
        <v>36.054989999999997</v>
      </c>
    </row>
    <row r="43" spans="1:74" ht="11.1" customHeight="1" x14ac:dyDescent="0.2">
      <c r="A43" s="56" t="s">
        <v>1141</v>
      </c>
      <c r="B43" s="519" t="s">
        <v>1152</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348">
        <v>32.800409999999999</v>
      </c>
      <c r="BE43" s="348">
        <v>31.974119999999999</v>
      </c>
      <c r="BF43" s="348">
        <v>33.175820000000002</v>
      </c>
      <c r="BG43" s="348">
        <v>30.596219999999999</v>
      </c>
      <c r="BH43" s="348">
        <v>30.437889999999999</v>
      </c>
      <c r="BI43" s="348">
        <v>28.567689999999999</v>
      </c>
      <c r="BJ43" s="348">
        <v>50.396680000000003</v>
      </c>
      <c r="BK43" s="348">
        <v>60.33155</v>
      </c>
      <c r="BL43" s="348">
        <v>48.427520000000001</v>
      </c>
      <c r="BM43" s="348">
        <v>37.36459</v>
      </c>
      <c r="BN43" s="348">
        <v>26.836010000000002</v>
      </c>
      <c r="BO43" s="348">
        <v>27.46931</v>
      </c>
      <c r="BP43" s="348">
        <v>28.904129999999999</v>
      </c>
      <c r="BQ43" s="348">
        <v>28.945309999999999</v>
      </c>
      <c r="BR43" s="348">
        <v>30.675380000000001</v>
      </c>
      <c r="BS43" s="348">
        <v>27.706800000000001</v>
      </c>
      <c r="BT43" s="348">
        <v>27.232939999999999</v>
      </c>
      <c r="BU43" s="348">
        <v>26.283529999999999</v>
      </c>
      <c r="BV43" s="348">
        <v>45.072989999999997</v>
      </c>
    </row>
    <row r="44" spans="1:74" ht="11.1" customHeight="1" x14ac:dyDescent="0.2">
      <c r="A44" s="56" t="s">
        <v>1142</v>
      </c>
      <c r="B44" s="519" t="s">
        <v>1153</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348">
        <v>30.872319999999998</v>
      </c>
      <c r="BE44" s="348">
        <v>33.563960000000002</v>
      </c>
      <c r="BF44" s="348">
        <v>35.24982</v>
      </c>
      <c r="BG44" s="348">
        <v>31.03942</v>
      </c>
      <c r="BH44" s="348">
        <v>28.786930000000002</v>
      </c>
      <c r="BI44" s="348">
        <v>29.346979999999999</v>
      </c>
      <c r="BJ44" s="348">
        <v>33.888530000000003</v>
      </c>
      <c r="BK44" s="348">
        <v>40.550150000000002</v>
      </c>
      <c r="BL44" s="348">
        <v>35.206270000000004</v>
      </c>
      <c r="BM44" s="348">
        <v>31.409510000000001</v>
      </c>
      <c r="BN44" s="348">
        <v>27.92511</v>
      </c>
      <c r="BO44" s="348">
        <v>27.457260000000002</v>
      </c>
      <c r="BP44" s="348">
        <v>28.92905</v>
      </c>
      <c r="BQ44" s="348">
        <v>31.420590000000001</v>
      </c>
      <c r="BR44" s="348">
        <v>32.189439999999998</v>
      </c>
      <c r="BS44" s="348">
        <v>28.76633</v>
      </c>
      <c r="BT44" s="348">
        <v>25.850429999999999</v>
      </c>
      <c r="BU44" s="348">
        <v>26.78791</v>
      </c>
      <c r="BV44" s="348">
        <v>32.090769999999999</v>
      </c>
    </row>
    <row r="45" spans="1:74" ht="11.1" customHeight="1" x14ac:dyDescent="0.2">
      <c r="A45" s="56" t="s">
        <v>1143</v>
      </c>
      <c r="B45" s="519" t="s">
        <v>1154</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348">
        <v>31.64528</v>
      </c>
      <c r="BE45" s="348">
        <v>34.46519</v>
      </c>
      <c r="BF45" s="348">
        <v>34.332059999999998</v>
      </c>
      <c r="BG45" s="348">
        <v>32.722459999999998</v>
      </c>
      <c r="BH45" s="348">
        <v>30.392289999999999</v>
      </c>
      <c r="BI45" s="348">
        <v>31.132819999999999</v>
      </c>
      <c r="BJ45" s="348">
        <v>31.68695</v>
      </c>
      <c r="BK45" s="348">
        <v>34.03443</v>
      </c>
      <c r="BL45" s="348">
        <v>33.23563</v>
      </c>
      <c r="BM45" s="348">
        <v>31.015789999999999</v>
      </c>
      <c r="BN45" s="348">
        <v>30.731380000000001</v>
      </c>
      <c r="BO45" s="348">
        <v>30.890830000000001</v>
      </c>
      <c r="BP45" s="348">
        <v>31.404440000000001</v>
      </c>
      <c r="BQ45" s="348">
        <v>34.476460000000003</v>
      </c>
      <c r="BR45" s="348">
        <v>34.219769999999997</v>
      </c>
      <c r="BS45" s="348">
        <v>31.759810000000002</v>
      </c>
      <c r="BT45" s="348">
        <v>30.09742</v>
      </c>
      <c r="BU45" s="348">
        <v>30.174579999999999</v>
      </c>
      <c r="BV45" s="348">
        <v>31.280940000000001</v>
      </c>
    </row>
    <row r="46" spans="1:74" ht="11.1" customHeight="1" x14ac:dyDescent="0.2">
      <c r="A46" s="56" t="s">
        <v>1144</v>
      </c>
      <c r="B46" s="519" t="s">
        <v>1155</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348">
        <v>31.156829999999999</v>
      </c>
      <c r="BE46" s="348">
        <v>34.770090000000003</v>
      </c>
      <c r="BF46" s="348">
        <v>33.474060000000001</v>
      </c>
      <c r="BG46" s="348">
        <v>31.099460000000001</v>
      </c>
      <c r="BH46" s="348">
        <v>30.612970000000001</v>
      </c>
      <c r="BI46" s="348">
        <v>30.588740000000001</v>
      </c>
      <c r="BJ46" s="348">
        <v>31.026009999999999</v>
      </c>
      <c r="BK46" s="348">
        <v>32.119349999999997</v>
      </c>
      <c r="BL46" s="348">
        <v>31.52533</v>
      </c>
      <c r="BM46" s="348">
        <v>30.35371</v>
      </c>
      <c r="BN46" s="348">
        <v>31.226179999999999</v>
      </c>
      <c r="BO46" s="348">
        <v>31.009969999999999</v>
      </c>
      <c r="BP46" s="348">
        <v>31.49325</v>
      </c>
      <c r="BQ46" s="348">
        <v>35.186</v>
      </c>
      <c r="BR46" s="348">
        <v>33.62285</v>
      </c>
      <c r="BS46" s="348">
        <v>31.35014</v>
      </c>
      <c r="BT46" s="348">
        <v>30.747050000000002</v>
      </c>
      <c r="BU46" s="348">
        <v>30.489059999999998</v>
      </c>
      <c r="BV46" s="348">
        <v>30.911439999999999</v>
      </c>
    </row>
    <row r="47" spans="1:74" ht="11.1" customHeight="1" x14ac:dyDescent="0.2">
      <c r="A47" s="56" t="s">
        <v>1145</v>
      </c>
      <c r="B47" s="519" t="s">
        <v>1156</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348">
        <v>27.120180000000001</v>
      </c>
      <c r="BE47" s="348">
        <v>32.576949999999997</v>
      </c>
      <c r="BF47" s="348">
        <v>33.116720000000001</v>
      </c>
      <c r="BG47" s="348">
        <v>28.24295</v>
      </c>
      <c r="BH47" s="348">
        <v>26.5914</v>
      </c>
      <c r="BI47" s="348">
        <v>26.330480000000001</v>
      </c>
      <c r="BJ47" s="348">
        <v>26.6373</v>
      </c>
      <c r="BK47" s="348">
        <v>26.73451</v>
      </c>
      <c r="BL47" s="348">
        <v>27.667439999999999</v>
      </c>
      <c r="BM47" s="348">
        <v>25.43319</v>
      </c>
      <c r="BN47" s="348">
        <v>26.02899</v>
      </c>
      <c r="BO47" s="348">
        <v>26.792359999999999</v>
      </c>
      <c r="BP47" s="348">
        <v>27.131080000000001</v>
      </c>
      <c r="BQ47" s="348">
        <v>32.454909999999998</v>
      </c>
      <c r="BR47" s="348">
        <v>32.68759</v>
      </c>
      <c r="BS47" s="348">
        <v>27.754670000000001</v>
      </c>
      <c r="BT47" s="348">
        <v>27.000769999999999</v>
      </c>
      <c r="BU47" s="348">
        <v>26.798829999999999</v>
      </c>
      <c r="BV47" s="348">
        <v>26.527480000000001</v>
      </c>
    </row>
    <row r="48" spans="1:74" ht="11.1" customHeight="1" x14ac:dyDescent="0.2">
      <c r="A48" s="107" t="s">
        <v>1146</v>
      </c>
      <c r="B48" s="519" t="s">
        <v>1157</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348">
        <v>28.940650000000002</v>
      </c>
      <c r="BE48" s="348">
        <v>30.742180000000001</v>
      </c>
      <c r="BF48" s="348">
        <v>31.08212</v>
      </c>
      <c r="BG48" s="348">
        <v>29.992159999999998</v>
      </c>
      <c r="BH48" s="348">
        <v>29.542570000000001</v>
      </c>
      <c r="BI48" s="348">
        <v>28.78</v>
      </c>
      <c r="BJ48" s="348">
        <v>29.987300000000001</v>
      </c>
      <c r="BK48" s="348">
        <v>30.884450000000001</v>
      </c>
      <c r="BL48" s="348">
        <v>30.016349999999999</v>
      </c>
      <c r="BM48" s="348">
        <v>28.419260000000001</v>
      </c>
      <c r="BN48" s="348">
        <v>29.475110000000001</v>
      </c>
      <c r="BO48" s="348">
        <v>28.641079999999999</v>
      </c>
      <c r="BP48" s="348">
        <v>29.597619999999999</v>
      </c>
      <c r="BQ48" s="348">
        <v>31.88355</v>
      </c>
      <c r="BR48" s="348">
        <v>31.379560000000001</v>
      </c>
      <c r="BS48" s="348">
        <v>29.257529999999999</v>
      </c>
      <c r="BT48" s="348">
        <v>28.760380000000001</v>
      </c>
      <c r="BU48" s="348">
        <v>27.604990000000001</v>
      </c>
      <c r="BV48" s="348">
        <v>29.081140000000001</v>
      </c>
    </row>
    <row r="49" spans="1:74" ht="11.1" customHeight="1" x14ac:dyDescent="0.2">
      <c r="A49" s="52" t="s">
        <v>1147</v>
      </c>
      <c r="B49" s="519" t="s">
        <v>1158</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348">
        <v>28.988890000000001</v>
      </c>
      <c r="BE49" s="348">
        <v>29.99465</v>
      </c>
      <c r="BF49" s="348">
        <v>29.998999999999999</v>
      </c>
      <c r="BG49" s="348">
        <v>29.003900000000002</v>
      </c>
      <c r="BH49" s="348">
        <v>29.41695</v>
      </c>
      <c r="BI49" s="348">
        <v>28.747720000000001</v>
      </c>
      <c r="BJ49" s="348">
        <v>29.245059999999999</v>
      </c>
      <c r="BK49" s="348">
        <v>30.531359999999999</v>
      </c>
      <c r="BL49" s="348">
        <v>29.63458</v>
      </c>
      <c r="BM49" s="348">
        <v>29.000260000000001</v>
      </c>
      <c r="BN49" s="348">
        <v>28.458400000000001</v>
      </c>
      <c r="BO49" s="348">
        <v>27.958749999999998</v>
      </c>
      <c r="BP49" s="348">
        <v>27.377569999999999</v>
      </c>
      <c r="BQ49" s="348">
        <v>27.943570000000001</v>
      </c>
      <c r="BR49" s="348">
        <v>28.49081</v>
      </c>
      <c r="BS49" s="348">
        <v>27.9437</v>
      </c>
      <c r="BT49" s="348">
        <v>28.025459999999999</v>
      </c>
      <c r="BU49" s="348">
        <v>27.79363</v>
      </c>
      <c r="BV49" s="348">
        <v>28.1404</v>
      </c>
    </row>
    <row r="50" spans="1:74" ht="11.1" customHeight="1" x14ac:dyDescent="0.2">
      <c r="A50" s="107" t="s">
        <v>1148</v>
      </c>
      <c r="B50" s="519" t="s">
        <v>1159</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348">
        <v>33.205950000000001</v>
      </c>
      <c r="BE50" s="348">
        <v>50.301369999999999</v>
      </c>
      <c r="BF50" s="348">
        <v>38.106729999999999</v>
      </c>
      <c r="BG50" s="348">
        <v>36.200940000000003</v>
      </c>
      <c r="BH50" s="348">
        <v>33.722920000000002</v>
      </c>
      <c r="BI50" s="348">
        <v>33.171430000000001</v>
      </c>
      <c r="BJ50" s="348">
        <v>36.326320000000003</v>
      </c>
      <c r="BK50" s="348">
        <v>41.276319999999998</v>
      </c>
      <c r="BL50" s="348">
        <v>35.798180000000002</v>
      </c>
      <c r="BM50" s="348">
        <v>35.282710000000002</v>
      </c>
      <c r="BN50" s="348">
        <v>34.779269999999997</v>
      </c>
      <c r="BO50" s="348">
        <v>33.590609999999998</v>
      </c>
      <c r="BP50" s="348">
        <v>33.719349999999999</v>
      </c>
      <c r="BQ50" s="348">
        <v>38.587490000000003</v>
      </c>
      <c r="BR50" s="348">
        <v>36.263539999999999</v>
      </c>
      <c r="BS50" s="348">
        <v>35.28548</v>
      </c>
      <c r="BT50" s="348">
        <v>33.751460000000002</v>
      </c>
      <c r="BU50" s="348">
        <v>32.034570000000002</v>
      </c>
      <c r="BV50" s="348">
        <v>35.585599999999999</v>
      </c>
    </row>
    <row r="51" spans="1:74" ht="11.1" customHeight="1" x14ac:dyDescent="0.2">
      <c r="A51" s="110" t="s">
        <v>1149</v>
      </c>
      <c r="B51" s="691" t="s">
        <v>1160</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350">
        <v>32.795259999999999</v>
      </c>
      <c r="BE51" s="350">
        <v>49.674039999999998</v>
      </c>
      <c r="BF51" s="350">
        <v>35.30594</v>
      </c>
      <c r="BG51" s="350">
        <v>33.00318</v>
      </c>
      <c r="BH51" s="350">
        <v>30.683630000000001</v>
      </c>
      <c r="BI51" s="350">
        <v>28.710419999999999</v>
      </c>
      <c r="BJ51" s="350">
        <v>30.3218</v>
      </c>
      <c r="BK51" s="350">
        <v>30.158809999999999</v>
      </c>
      <c r="BL51" s="350">
        <v>30.14386</v>
      </c>
      <c r="BM51" s="350">
        <v>29.203959999999999</v>
      </c>
      <c r="BN51" s="350">
        <v>29.34562</v>
      </c>
      <c r="BO51" s="350">
        <v>29.580459999999999</v>
      </c>
      <c r="BP51" s="350">
        <v>30.296600000000002</v>
      </c>
      <c r="BQ51" s="350">
        <v>33.075270000000003</v>
      </c>
      <c r="BR51" s="350">
        <v>31.109359999999999</v>
      </c>
      <c r="BS51" s="350">
        <v>30.021360000000001</v>
      </c>
      <c r="BT51" s="350">
        <v>28.76135</v>
      </c>
      <c r="BU51" s="350">
        <v>27.129069999999999</v>
      </c>
      <c r="BV51" s="350">
        <v>29.123080000000002</v>
      </c>
    </row>
    <row r="52" spans="1:74" s="416" customFormat="1" ht="12" customHeight="1" x14ac:dyDescent="0.25">
      <c r="A52" s="415"/>
      <c r="B52" s="813" t="s">
        <v>1395</v>
      </c>
      <c r="C52" s="769"/>
      <c r="D52" s="769"/>
      <c r="E52" s="769"/>
      <c r="F52" s="769"/>
      <c r="G52" s="769"/>
      <c r="H52" s="769"/>
      <c r="I52" s="769"/>
      <c r="J52" s="769"/>
      <c r="K52" s="769"/>
      <c r="L52" s="769"/>
      <c r="M52" s="769"/>
      <c r="N52" s="769"/>
      <c r="O52" s="769"/>
      <c r="P52" s="769"/>
      <c r="Q52" s="769"/>
      <c r="AY52" s="466"/>
      <c r="AZ52" s="466"/>
      <c r="BA52" s="466"/>
      <c r="BB52" s="466"/>
      <c r="BC52" s="466"/>
      <c r="BD52" s="609"/>
      <c r="BE52" s="609"/>
      <c r="BF52" s="609"/>
      <c r="BG52" s="466"/>
      <c r="BH52" s="466"/>
      <c r="BI52" s="466"/>
      <c r="BJ52" s="466"/>
    </row>
    <row r="53" spans="1:74" s="416" customFormat="1" ht="12" customHeight="1" x14ac:dyDescent="0.25">
      <c r="A53" s="415"/>
      <c r="B53" s="813" t="s">
        <v>1396</v>
      </c>
      <c r="C53" s="769"/>
      <c r="D53" s="769"/>
      <c r="E53" s="769"/>
      <c r="F53" s="769"/>
      <c r="G53" s="769"/>
      <c r="H53" s="769"/>
      <c r="I53" s="769"/>
      <c r="J53" s="769"/>
      <c r="K53" s="769"/>
      <c r="L53" s="769"/>
      <c r="M53" s="769"/>
      <c r="N53" s="769"/>
      <c r="O53" s="769"/>
      <c r="P53" s="769"/>
      <c r="Q53" s="769"/>
      <c r="AY53" s="466"/>
      <c r="AZ53" s="466"/>
      <c r="BA53" s="466"/>
      <c r="BB53" s="466"/>
      <c r="BC53" s="466"/>
      <c r="BD53" s="609"/>
      <c r="BE53" s="609"/>
      <c r="BF53" s="609"/>
      <c r="BG53" s="466"/>
      <c r="BH53" s="466"/>
      <c r="BI53" s="466"/>
      <c r="BJ53" s="466"/>
    </row>
    <row r="54" spans="1:74" s="416" customFormat="1" ht="12" customHeight="1" x14ac:dyDescent="0.25">
      <c r="A54" s="417"/>
      <c r="B54" s="802" t="s">
        <v>1397</v>
      </c>
      <c r="C54" s="762"/>
      <c r="D54" s="762"/>
      <c r="E54" s="762"/>
      <c r="F54" s="762"/>
      <c r="G54" s="762"/>
      <c r="H54" s="762"/>
      <c r="I54" s="762"/>
      <c r="J54" s="762"/>
      <c r="K54" s="762"/>
      <c r="L54" s="762"/>
      <c r="M54" s="762"/>
      <c r="N54" s="762"/>
      <c r="O54" s="762"/>
      <c r="P54" s="762"/>
      <c r="Q54" s="759"/>
      <c r="AY54" s="466"/>
      <c r="AZ54" s="466"/>
      <c r="BA54" s="466"/>
      <c r="BB54" s="466"/>
      <c r="BC54" s="466"/>
      <c r="BD54" s="609"/>
      <c r="BE54" s="609"/>
      <c r="BF54" s="609"/>
      <c r="BG54" s="466"/>
      <c r="BH54" s="466"/>
      <c r="BI54" s="466"/>
      <c r="BJ54" s="466"/>
    </row>
    <row r="55" spans="1:74" s="416" customFormat="1" ht="12" customHeight="1" x14ac:dyDescent="0.25">
      <c r="A55" s="417"/>
      <c r="B55" s="802" t="s">
        <v>1398</v>
      </c>
      <c r="C55" s="762"/>
      <c r="D55" s="762"/>
      <c r="E55" s="762"/>
      <c r="F55" s="762"/>
      <c r="G55" s="762"/>
      <c r="H55" s="762"/>
      <c r="I55" s="762"/>
      <c r="J55" s="762"/>
      <c r="K55" s="762"/>
      <c r="L55" s="762"/>
      <c r="M55" s="762"/>
      <c r="N55" s="762"/>
      <c r="O55" s="762"/>
      <c r="P55" s="762"/>
      <c r="Q55" s="759"/>
      <c r="AY55" s="466"/>
      <c r="AZ55" s="466"/>
      <c r="BA55" s="466"/>
      <c r="BB55" s="466"/>
      <c r="BC55" s="466"/>
      <c r="BD55" s="609"/>
      <c r="BE55" s="609"/>
      <c r="BF55" s="609"/>
      <c r="BG55" s="466"/>
      <c r="BH55" s="466"/>
      <c r="BI55" s="466"/>
      <c r="BJ55" s="466"/>
    </row>
    <row r="56" spans="1:74" s="416" customFormat="1" ht="12" customHeight="1" x14ac:dyDescent="0.25">
      <c r="A56" s="417"/>
      <c r="B56" s="802" t="s">
        <v>1340</v>
      </c>
      <c r="C56" s="759"/>
      <c r="D56" s="759"/>
      <c r="E56" s="759"/>
      <c r="F56" s="759"/>
      <c r="G56" s="759"/>
      <c r="H56" s="759"/>
      <c r="I56" s="759"/>
      <c r="J56" s="759"/>
      <c r="K56" s="759"/>
      <c r="L56" s="759"/>
      <c r="M56" s="759"/>
      <c r="N56" s="759"/>
      <c r="O56" s="759"/>
      <c r="P56" s="759"/>
      <c r="Q56" s="759"/>
      <c r="AY56" s="466"/>
      <c r="AZ56" s="466"/>
      <c r="BA56" s="466"/>
      <c r="BB56" s="466"/>
      <c r="BC56" s="466"/>
      <c r="BD56" s="609"/>
      <c r="BE56" s="609"/>
      <c r="BF56" s="609"/>
      <c r="BG56" s="466"/>
      <c r="BH56" s="466"/>
      <c r="BI56" s="466"/>
      <c r="BJ56" s="466"/>
    </row>
    <row r="57" spans="1:74" s="265" customFormat="1" ht="12" customHeight="1" x14ac:dyDescent="0.25">
      <c r="A57" s="101"/>
      <c r="B57" s="787" t="s">
        <v>1399</v>
      </c>
      <c r="C57" s="744"/>
      <c r="D57" s="744"/>
      <c r="E57" s="744"/>
      <c r="F57" s="744"/>
      <c r="G57" s="744"/>
      <c r="H57" s="744"/>
      <c r="I57" s="744"/>
      <c r="J57" s="744"/>
      <c r="K57" s="744"/>
      <c r="L57" s="744"/>
      <c r="M57" s="744"/>
      <c r="N57" s="744"/>
      <c r="O57" s="744"/>
      <c r="P57" s="744"/>
      <c r="Q57" s="744"/>
      <c r="AY57" s="465"/>
      <c r="AZ57" s="465"/>
      <c r="BA57" s="465"/>
      <c r="BB57" s="465"/>
      <c r="BC57" s="465"/>
      <c r="BD57" s="608"/>
      <c r="BE57" s="608"/>
      <c r="BF57" s="608"/>
      <c r="BG57" s="465"/>
      <c r="BH57" s="465"/>
      <c r="BI57" s="465"/>
      <c r="BJ57" s="465"/>
    </row>
    <row r="58" spans="1:74" s="416" customFormat="1" ht="12" customHeight="1" x14ac:dyDescent="0.25">
      <c r="A58" s="417"/>
      <c r="B58" s="780" t="str">
        <f>"Notes: "&amp;"EIA completed modeling and analysis for this report on " &amp;Dates!D2&amp;"."</f>
        <v>Notes: EIA completed modeling and analysis for this report on Thursday June 3, 2021.</v>
      </c>
      <c r="C58" s="803"/>
      <c r="D58" s="803"/>
      <c r="E58" s="803"/>
      <c r="F58" s="803"/>
      <c r="G58" s="803"/>
      <c r="H58" s="803"/>
      <c r="I58" s="803"/>
      <c r="J58" s="803"/>
      <c r="K58" s="803"/>
      <c r="L58" s="803"/>
      <c r="M58" s="803"/>
      <c r="N58" s="803"/>
      <c r="O58" s="803"/>
      <c r="P58" s="803"/>
      <c r="Q58" s="781"/>
      <c r="AY58" s="466"/>
      <c r="AZ58" s="466"/>
      <c r="BA58" s="466"/>
      <c r="BB58" s="466"/>
      <c r="BC58" s="466"/>
      <c r="BD58" s="609"/>
      <c r="BE58" s="609"/>
      <c r="BF58" s="609"/>
      <c r="BG58" s="466"/>
      <c r="BH58" s="466"/>
      <c r="BI58" s="466"/>
      <c r="BJ58" s="466"/>
    </row>
    <row r="59" spans="1:74" s="416" customFormat="1" ht="12" customHeight="1" x14ac:dyDescent="0.25">
      <c r="A59" s="417"/>
      <c r="B59" s="770" t="s">
        <v>353</v>
      </c>
      <c r="C59" s="769"/>
      <c r="D59" s="769"/>
      <c r="E59" s="769"/>
      <c r="F59" s="769"/>
      <c r="G59" s="769"/>
      <c r="H59" s="769"/>
      <c r="I59" s="769"/>
      <c r="J59" s="769"/>
      <c r="K59" s="769"/>
      <c r="L59" s="769"/>
      <c r="M59" s="769"/>
      <c r="N59" s="769"/>
      <c r="O59" s="769"/>
      <c r="P59" s="769"/>
      <c r="Q59" s="769"/>
      <c r="AY59" s="466"/>
      <c r="AZ59" s="466"/>
      <c r="BA59" s="466"/>
      <c r="BB59" s="466"/>
      <c r="BC59" s="466"/>
      <c r="BD59" s="609"/>
      <c r="BE59" s="609"/>
      <c r="BF59" s="609"/>
      <c r="BG59" s="466"/>
      <c r="BH59" s="466"/>
      <c r="BI59" s="466"/>
      <c r="BJ59" s="466"/>
    </row>
    <row r="60" spans="1:74" s="416" customFormat="1" ht="12" customHeight="1" x14ac:dyDescent="0.25">
      <c r="A60" s="417"/>
      <c r="B60" s="787" t="s">
        <v>129</v>
      </c>
      <c r="C60" s="744"/>
      <c r="D60" s="744"/>
      <c r="E60" s="744"/>
      <c r="F60" s="744"/>
      <c r="G60" s="744"/>
      <c r="H60" s="744"/>
      <c r="I60" s="744"/>
      <c r="J60" s="744"/>
      <c r="K60" s="744"/>
      <c r="L60" s="744"/>
      <c r="M60" s="744"/>
      <c r="N60" s="744"/>
      <c r="O60" s="744"/>
      <c r="P60" s="744"/>
      <c r="Q60" s="744"/>
      <c r="AY60" s="466"/>
      <c r="AZ60" s="466"/>
      <c r="BA60" s="466"/>
      <c r="BB60" s="466"/>
      <c r="BC60" s="466"/>
      <c r="BD60" s="609"/>
      <c r="BE60" s="609"/>
      <c r="BF60" s="609"/>
      <c r="BG60" s="466"/>
      <c r="BH60" s="466"/>
      <c r="BI60" s="466"/>
      <c r="BJ60" s="466"/>
    </row>
    <row r="61" spans="1:74" s="416" customFormat="1" ht="12" customHeight="1" x14ac:dyDescent="0.25">
      <c r="A61" s="415"/>
      <c r="B61" s="763" t="s">
        <v>1341</v>
      </c>
      <c r="C61" s="803"/>
      <c r="D61" s="803"/>
      <c r="E61" s="803"/>
      <c r="F61" s="803"/>
      <c r="G61" s="803"/>
      <c r="H61" s="803"/>
      <c r="I61" s="803"/>
      <c r="J61" s="803"/>
      <c r="K61" s="803"/>
      <c r="L61" s="803"/>
      <c r="M61" s="803"/>
      <c r="N61" s="803"/>
      <c r="O61" s="803"/>
      <c r="P61" s="803"/>
      <c r="Q61" s="781"/>
      <c r="AY61" s="466"/>
      <c r="AZ61" s="466"/>
      <c r="BA61" s="466"/>
      <c r="BB61" s="466"/>
      <c r="BC61" s="466"/>
      <c r="BD61" s="609"/>
      <c r="BE61" s="609"/>
      <c r="BF61" s="609"/>
      <c r="BG61" s="466"/>
      <c r="BH61" s="466"/>
      <c r="BI61" s="466"/>
      <c r="BJ61" s="466"/>
    </row>
    <row r="62" spans="1:74" s="416" customFormat="1" ht="22.35" customHeight="1" x14ac:dyDescent="0.25">
      <c r="A62" s="415"/>
      <c r="B62" s="780" t="s">
        <v>1342</v>
      </c>
      <c r="C62" s="803"/>
      <c r="D62" s="803"/>
      <c r="E62" s="803"/>
      <c r="F62" s="803"/>
      <c r="G62" s="803"/>
      <c r="H62" s="803"/>
      <c r="I62" s="803"/>
      <c r="J62" s="803"/>
      <c r="K62" s="803"/>
      <c r="L62" s="803"/>
      <c r="M62" s="803"/>
      <c r="N62" s="803"/>
      <c r="O62" s="803"/>
      <c r="P62" s="803"/>
      <c r="Q62" s="781"/>
      <c r="AY62" s="466"/>
      <c r="AZ62" s="466"/>
      <c r="BA62" s="466"/>
      <c r="BB62" s="466"/>
      <c r="BC62" s="466"/>
      <c r="BD62" s="609"/>
      <c r="BE62" s="609"/>
      <c r="BF62" s="609"/>
      <c r="BG62" s="466"/>
      <c r="BH62" s="466"/>
      <c r="BI62" s="466"/>
      <c r="BJ62" s="466"/>
    </row>
    <row r="63" spans="1:74" s="416" customFormat="1" ht="12" customHeight="1" x14ac:dyDescent="0.25">
      <c r="A63" s="415"/>
      <c r="B63" s="780" t="s">
        <v>1343</v>
      </c>
      <c r="C63" s="803"/>
      <c r="D63" s="803"/>
      <c r="E63" s="803"/>
      <c r="F63" s="803"/>
      <c r="G63" s="803"/>
      <c r="H63" s="803"/>
      <c r="I63" s="803"/>
      <c r="J63" s="803"/>
      <c r="K63" s="803"/>
      <c r="L63" s="803"/>
      <c r="M63" s="803"/>
      <c r="N63" s="803"/>
      <c r="O63" s="803"/>
      <c r="P63" s="803"/>
      <c r="Q63" s="781"/>
      <c r="AY63" s="466"/>
      <c r="AZ63" s="466"/>
      <c r="BA63" s="466"/>
      <c r="BB63" s="466"/>
      <c r="BC63" s="466"/>
      <c r="BD63" s="609"/>
      <c r="BE63" s="609"/>
      <c r="BF63" s="609"/>
      <c r="BG63" s="466"/>
      <c r="BH63" s="466"/>
      <c r="BI63" s="466"/>
      <c r="BJ63" s="466"/>
    </row>
    <row r="64" spans="1:74" s="418" customFormat="1" ht="12" customHeight="1" x14ac:dyDescent="0.25">
      <c r="A64" s="393"/>
      <c r="B64" s="780" t="s">
        <v>1344</v>
      </c>
      <c r="C64" s="803"/>
      <c r="D64" s="803"/>
      <c r="E64" s="803"/>
      <c r="F64" s="803"/>
      <c r="G64" s="803"/>
      <c r="H64" s="803"/>
      <c r="I64" s="803"/>
      <c r="J64" s="803"/>
      <c r="K64" s="803"/>
      <c r="L64" s="803"/>
      <c r="M64" s="803"/>
      <c r="N64" s="803"/>
      <c r="O64" s="803"/>
      <c r="P64" s="803"/>
      <c r="Q64" s="781"/>
      <c r="AY64" s="462"/>
      <c r="AZ64" s="462"/>
      <c r="BA64" s="462"/>
      <c r="BB64" s="462"/>
      <c r="BC64" s="462"/>
      <c r="BD64" s="610"/>
      <c r="BE64" s="610"/>
      <c r="BF64" s="610"/>
      <c r="BG64" s="462"/>
      <c r="BH64" s="462"/>
      <c r="BI64" s="462"/>
      <c r="BJ64" s="462"/>
    </row>
    <row r="65" spans="1:74" ht="13.2" x14ac:dyDescent="0.2">
      <c r="A65" s="101"/>
      <c r="B65" s="780" t="s">
        <v>838</v>
      </c>
      <c r="C65" s="781"/>
      <c r="D65" s="781"/>
      <c r="E65" s="781"/>
      <c r="F65" s="781"/>
      <c r="G65" s="781"/>
      <c r="H65" s="781"/>
      <c r="I65" s="781"/>
      <c r="J65" s="781"/>
      <c r="K65" s="781"/>
      <c r="L65" s="781"/>
      <c r="M65" s="781"/>
      <c r="N65" s="781"/>
      <c r="O65" s="781"/>
      <c r="P65" s="781"/>
      <c r="Q65" s="759"/>
      <c r="BK65" s="344"/>
      <c r="BL65" s="344"/>
      <c r="BM65" s="344"/>
      <c r="BN65" s="344"/>
      <c r="BO65" s="344"/>
      <c r="BP65" s="344"/>
      <c r="BQ65" s="344"/>
      <c r="BR65" s="344"/>
      <c r="BS65" s="344"/>
      <c r="BT65" s="344"/>
      <c r="BU65" s="344"/>
      <c r="BV65" s="344"/>
    </row>
    <row r="66" spans="1:74" ht="12.45" customHeight="1" x14ac:dyDescent="0.2">
      <c r="A66" s="101"/>
      <c r="B66" s="771" t="s">
        <v>1384</v>
      </c>
      <c r="C66" s="759"/>
      <c r="D66" s="759"/>
      <c r="E66" s="759"/>
      <c r="F66" s="759"/>
      <c r="G66" s="759"/>
      <c r="H66" s="759"/>
      <c r="I66" s="759"/>
      <c r="J66" s="759"/>
      <c r="K66" s="759"/>
      <c r="L66" s="759"/>
      <c r="M66" s="759"/>
      <c r="N66" s="759"/>
      <c r="O66" s="759"/>
      <c r="P66" s="759"/>
      <c r="Q66" s="759"/>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F28" sqref="BF28"/>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1" customWidth="1"/>
    <col min="59" max="62" width="6.5546875" style="341" customWidth="1"/>
    <col min="63" max="74" width="6.5546875" style="112" customWidth="1"/>
    <col min="75" max="16384" width="9.5546875" style="112"/>
  </cols>
  <sheetData>
    <row r="1" spans="1:74" ht="15.6" customHeight="1" x14ac:dyDescent="0.25">
      <c r="A1" s="741" t="s">
        <v>798</v>
      </c>
      <c r="B1" s="815" t="s">
        <v>1364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35" customHeight="1"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1161</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3.5609857741000002</v>
      </c>
      <c r="BC6" s="692">
        <v>3.4962146242999999</v>
      </c>
      <c r="BD6" s="693">
        <v>4.0965819999999997</v>
      </c>
      <c r="BE6" s="693">
        <v>4.9531280000000004</v>
      </c>
      <c r="BF6" s="693">
        <v>4.979317</v>
      </c>
      <c r="BG6" s="693">
        <v>3.8252160000000002</v>
      </c>
      <c r="BH6" s="693">
        <v>3.2916759999999998</v>
      </c>
      <c r="BI6" s="693">
        <v>3.4514659999999999</v>
      </c>
      <c r="BJ6" s="693">
        <v>4.3964169999999996</v>
      </c>
      <c r="BK6" s="693">
        <v>4.8978950000000001</v>
      </c>
      <c r="BL6" s="693">
        <v>4.423584</v>
      </c>
      <c r="BM6" s="693">
        <v>4.0211730000000001</v>
      </c>
      <c r="BN6" s="693">
        <v>3.6244100000000001</v>
      </c>
      <c r="BO6" s="693">
        <v>3.4081839999999999</v>
      </c>
      <c r="BP6" s="693">
        <v>4.0015280000000004</v>
      </c>
      <c r="BQ6" s="693">
        <v>4.8252560000000004</v>
      </c>
      <c r="BR6" s="693">
        <v>4.819299</v>
      </c>
      <c r="BS6" s="693">
        <v>3.7870949999999999</v>
      </c>
      <c r="BT6" s="693">
        <v>3.2718539999999998</v>
      </c>
      <c r="BU6" s="693">
        <v>3.4334899999999999</v>
      </c>
      <c r="BV6" s="693">
        <v>4.3825849999999997</v>
      </c>
    </row>
    <row r="7" spans="1:74" ht="11.1" customHeight="1" x14ac:dyDescent="0.2">
      <c r="A7" s="111" t="s">
        <v>1162</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9.4656394045999992</v>
      </c>
      <c r="BC7" s="692">
        <v>9.3917205404999997</v>
      </c>
      <c r="BD7" s="693">
        <v>11.763450000000001</v>
      </c>
      <c r="BE7" s="693">
        <v>14.894170000000001</v>
      </c>
      <c r="BF7" s="693">
        <v>14.068860000000001</v>
      </c>
      <c r="BG7" s="693">
        <v>11.4663</v>
      </c>
      <c r="BH7" s="693">
        <v>9.1836610000000007</v>
      </c>
      <c r="BI7" s="693">
        <v>9.7331620000000001</v>
      </c>
      <c r="BJ7" s="693">
        <v>12.517440000000001</v>
      </c>
      <c r="BK7" s="693">
        <v>13.466100000000001</v>
      </c>
      <c r="BL7" s="693">
        <v>11.98807</v>
      </c>
      <c r="BM7" s="693">
        <v>11.17883</v>
      </c>
      <c r="BN7" s="693">
        <v>9.6922540000000001</v>
      </c>
      <c r="BO7" s="693">
        <v>9.2860700000000005</v>
      </c>
      <c r="BP7" s="693">
        <v>11.59773</v>
      </c>
      <c r="BQ7" s="693">
        <v>14.76243</v>
      </c>
      <c r="BR7" s="693">
        <v>13.86103</v>
      </c>
      <c r="BS7" s="693">
        <v>11.40044</v>
      </c>
      <c r="BT7" s="693">
        <v>9.1845649999999992</v>
      </c>
      <c r="BU7" s="693">
        <v>9.7329109999999996</v>
      </c>
      <c r="BV7" s="693">
        <v>12.51956</v>
      </c>
    </row>
    <row r="8" spans="1:74" ht="11.1" customHeight="1" x14ac:dyDescent="0.2">
      <c r="A8" s="111" t="s">
        <v>1163</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12.704422921999999</v>
      </c>
      <c r="BC8" s="692">
        <v>13.98790415</v>
      </c>
      <c r="BD8" s="693">
        <v>17.37622</v>
      </c>
      <c r="BE8" s="693">
        <v>20.22832</v>
      </c>
      <c r="BF8" s="693">
        <v>19.182169999999999</v>
      </c>
      <c r="BG8" s="693">
        <v>14.401630000000001</v>
      </c>
      <c r="BH8" s="693">
        <v>12.64007</v>
      </c>
      <c r="BI8" s="693">
        <v>13.7142</v>
      </c>
      <c r="BJ8" s="693">
        <v>18.212309999999999</v>
      </c>
      <c r="BK8" s="693">
        <v>19.24464</v>
      </c>
      <c r="BL8" s="693">
        <v>17.095379999999999</v>
      </c>
      <c r="BM8" s="693">
        <v>15.02421</v>
      </c>
      <c r="BN8" s="693">
        <v>13.168979999999999</v>
      </c>
      <c r="BO8" s="693">
        <v>13.858549999999999</v>
      </c>
      <c r="BP8" s="693">
        <v>17.404509999999998</v>
      </c>
      <c r="BQ8" s="693">
        <v>20.48255</v>
      </c>
      <c r="BR8" s="693">
        <v>19.282160000000001</v>
      </c>
      <c r="BS8" s="693">
        <v>14.46027</v>
      </c>
      <c r="BT8" s="693">
        <v>12.683299999999999</v>
      </c>
      <c r="BU8" s="693">
        <v>13.76024</v>
      </c>
      <c r="BV8" s="693">
        <v>18.279129999999999</v>
      </c>
    </row>
    <row r="9" spans="1:74" ht="11.1" customHeight="1" x14ac:dyDescent="0.2">
      <c r="A9" s="111" t="s">
        <v>1164</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7.5222103115000003</v>
      </c>
      <c r="BC9" s="692">
        <v>7.6287816602999996</v>
      </c>
      <c r="BD9" s="693">
        <v>9.4650569999999998</v>
      </c>
      <c r="BE9" s="693">
        <v>10.987730000000001</v>
      </c>
      <c r="BF9" s="693">
        <v>10.50005</v>
      </c>
      <c r="BG9" s="693">
        <v>8.1144119999999997</v>
      </c>
      <c r="BH9" s="693">
        <v>6.9301440000000003</v>
      </c>
      <c r="BI9" s="693">
        <v>7.7584759999999999</v>
      </c>
      <c r="BJ9" s="693">
        <v>11.025779999999999</v>
      </c>
      <c r="BK9" s="693">
        <v>12.3644</v>
      </c>
      <c r="BL9" s="693">
        <v>11.36787</v>
      </c>
      <c r="BM9" s="693">
        <v>9.4023660000000007</v>
      </c>
      <c r="BN9" s="693">
        <v>8.2115650000000002</v>
      </c>
      <c r="BO9" s="693">
        <v>8.1063709999999993</v>
      </c>
      <c r="BP9" s="693">
        <v>10.090859999999999</v>
      </c>
      <c r="BQ9" s="693">
        <v>11.76065</v>
      </c>
      <c r="BR9" s="693">
        <v>11.2117</v>
      </c>
      <c r="BS9" s="693">
        <v>8.7605520000000006</v>
      </c>
      <c r="BT9" s="693">
        <v>7.4064639999999997</v>
      </c>
      <c r="BU9" s="693">
        <v>8.2345950000000006</v>
      </c>
      <c r="BV9" s="693">
        <v>11.48104</v>
      </c>
    </row>
    <row r="10" spans="1:74" ht="11.1" customHeight="1" x14ac:dyDescent="0.2">
      <c r="A10" s="111" t="s">
        <v>1165</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25.616810914999999</v>
      </c>
      <c r="BC10" s="692">
        <v>28.539185206999999</v>
      </c>
      <c r="BD10" s="693">
        <v>36.407670000000003</v>
      </c>
      <c r="BE10" s="693">
        <v>41.361629999999998</v>
      </c>
      <c r="BF10" s="693">
        <v>38.686999999999998</v>
      </c>
      <c r="BG10" s="693">
        <v>33.000709999999998</v>
      </c>
      <c r="BH10" s="693">
        <v>26.283010000000001</v>
      </c>
      <c r="BI10" s="693">
        <v>25.938279999999999</v>
      </c>
      <c r="BJ10" s="693">
        <v>33.521149999999999</v>
      </c>
      <c r="BK10" s="693">
        <v>35.381129999999999</v>
      </c>
      <c r="BL10" s="693">
        <v>31.310210000000001</v>
      </c>
      <c r="BM10" s="693">
        <v>28.27477</v>
      </c>
      <c r="BN10" s="693">
        <v>26.074110000000001</v>
      </c>
      <c r="BO10" s="693">
        <v>27.906300000000002</v>
      </c>
      <c r="BP10" s="693">
        <v>35.934469999999997</v>
      </c>
      <c r="BQ10" s="693">
        <v>41.479779999999998</v>
      </c>
      <c r="BR10" s="693">
        <v>38.396340000000002</v>
      </c>
      <c r="BS10" s="693">
        <v>33.005070000000003</v>
      </c>
      <c r="BT10" s="693">
        <v>26.521719999999998</v>
      </c>
      <c r="BU10" s="693">
        <v>26.202449999999999</v>
      </c>
      <c r="BV10" s="693">
        <v>33.899479999999997</v>
      </c>
    </row>
    <row r="11" spans="1:74" ht="11.1" customHeight="1" x14ac:dyDescent="0.2">
      <c r="A11" s="111" t="s">
        <v>1166</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7.4307281046</v>
      </c>
      <c r="BC11" s="692">
        <v>8.4026771236000002</v>
      </c>
      <c r="BD11" s="693">
        <v>11.06747</v>
      </c>
      <c r="BE11" s="693">
        <v>13.17324</v>
      </c>
      <c r="BF11" s="693">
        <v>12.955170000000001</v>
      </c>
      <c r="BG11" s="693">
        <v>11.336819999999999</v>
      </c>
      <c r="BH11" s="693">
        <v>8.0971530000000005</v>
      </c>
      <c r="BI11" s="693">
        <v>8.0239460000000005</v>
      </c>
      <c r="BJ11" s="693">
        <v>11.182309999999999</v>
      </c>
      <c r="BK11" s="693">
        <v>12.58567</v>
      </c>
      <c r="BL11" s="693">
        <v>11.518079999999999</v>
      </c>
      <c r="BM11" s="693">
        <v>9.4805270000000004</v>
      </c>
      <c r="BN11" s="693">
        <v>7.7012359999999997</v>
      </c>
      <c r="BO11" s="693">
        <v>8.3531130000000005</v>
      </c>
      <c r="BP11" s="693">
        <v>11.127800000000001</v>
      </c>
      <c r="BQ11" s="693">
        <v>13.44421</v>
      </c>
      <c r="BR11" s="693">
        <v>13.13775</v>
      </c>
      <c r="BS11" s="693">
        <v>11.418889999999999</v>
      </c>
      <c r="BT11" s="693">
        <v>8.1699280000000005</v>
      </c>
      <c r="BU11" s="693">
        <v>8.0965559999999996</v>
      </c>
      <c r="BV11" s="693">
        <v>11.28406</v>
      </c>
    </row>
    <row r="12" spans="1:74" ht="11.1" customHeight="1" x14ac:dyDescent="0.2">
      <c r="A12" s="111" t="s">
        <v>1167</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14.737968901</v>
      </c>
      <c r="BC12" s="692">
        <v>16.818082543999999</v>
      </c>
      <c r="BD12" s="693">
        <v>21.825800000000001</v>
      </c>
      <c r="BE12" s="693">
        <v>26.841519999999999</v>
      </c>
      <c r="BF12" s="693">
        <v>26.532699999999998</v>
      </c>
      <c r="BG12" s="693">
        <v>23.77815</v>
      </c>
      <c r="BH12" s="693">
        <v>17.76849</v>
      </c>
      <c r="BI12" s="693">
        <v>14.64199</v>
      </c>
      <c r="BJ12" s="693">
        <v>18.096440000000001</v>
      </c>
      <c r="BK12" s="693">
        <v>20.74362</v>
      </c>
      <c r="BL12" s="693">
        <v>16.65531</v>
      </c>
      <c r="BM12" s="693">
        <v>16.699369999999998</v>
      </c>
      <c r="BN12" s="693">
        <v>15.174440000000001</v>
      </c>
      <c r="BO12" s="693">
        <v>17.688089999999999</v>
      </c>
      <c r="BP12" s="693">
        <v>22.842130000000001</v>
      </c>
      <c r="BQ12" s="693">
        <v>27.339079999999999</v>
      </c>
      <c r="BR12" s="693">
        <v>26.95074</v>
      </c>
      <c r="BS12" s="693">
        <v>24.200710000000001</v>
      </c>
      <c r="BT12" s="693">
        <v>18.149650000000001</v>
      </c>
      <c r="BU12" s="693">
        <v>14.944750000000001</v>
      </c>
      <c r="BV12" s="693">
        <v>18.451070000000001</v>
      </c>
    </row>
    <row r="13" spans="1:74" ht="11.1" customHeight="1" x14ac:dyDescent="0.2">
      <c r="A13" s="111" t="s">
        <v>1168</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7.3689661550999999</v>
      </c>
      <c r="BC13" s="692">
        <v>8.4191514317999996</v>
      </c>
      <c r="BD13" s="693">
        <v>10.20795</v>
      </c>
      <c r="BE13" s="693">
        <v>12.88175</v>
      </c>
      <c r="BF13" s="693">
        <v>11.95185</v>
      </c>
      <c r="BG13" s="693">
        <v>9.4102239999999995</v>
      </c>
      <c r="BH13" s="693">
        <v>7.7952310000000002</v>
      </c>
      <c r="BI13" s="693">
        <v>7.3338270000000003</v>
      </c>
      <c r="BJ13" s="693">
        <v>8.9079010000000007</v>
      </c>
      <c r="BK13" s="693">
        <v>8.8821659999999998</v>
      </c>
      <c r="BL13" s="693">
        <v>7.4176529999999996</v>
      </c>
      <c r="BM13" s="693">
        <v>7.4196669999999996</v>
      </c>
      <c r="BN13" s="693">
        <v>7.2522739999999999</v>
      </c>
      <c r="BO13" s="693">
        <v>8.6931440000000002</v>
      </c>
      <c r="BP13" s="693">
        <v>10.274900000000001</v>
      </c>
      <c r="BQ13" s="693">
        <v>12.825100000000001</v>
      </c>
      <c r="BR13" s="693">
        <v>11.99811</v>
      </c>
      <c r="BS13" s="693">
        <v>9.5252379999999999</v>
      </c>
      <c r="BT13" s="693">
        <v>7.9076409999999999</v>
      </c>
      <c r="BU13" s="693">
        <v>7.4400180000000002</v>
      </c>
      <c r="BV13" s="693">
        <v>9.0374970000000001</v>
      </c>
    </row>
    <row r="14" spans="1:74" ht="11.1" customHeight="1" x14ac:dyDescent="0.2">
      <c r="A14" s="111" t="s">
        <v>1169</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10.533401476</v>
      </c>
      <c r="BC14" s="692">
        <v>11.215338965000001</v>
      </c>
      <c r="BD14" s="693">
        <v>11.611140000000001</v>
      </c>
      <c r="BE14" s="693">
        <v>15.071910000000001</v>
      </c>
      <c r="BF14" s="693">
        <v>14.071429999999999</v>
      </c>
      <c r="BG14" s="693">
        <v>12.438700000000001</v>
      </c>
      <c r="BH14" s="693">
        <v>12.2248</v>
      </c>
      <c r="BI14" s="693">
        <v>10.298</v>
      </c>
      <c r="BJ14" s="693">
        <v>15.20834</v>
      </c>
      <c r="BK14" s="693">
        <v>14.022600000000001</v>
      </c>
      <c r="BL14" s="693">
        <v>12.37954</v>
      </c>
      <c r="BM14" s="693">
        <v>12.975899999999999</v>
      </c>
      <c r="BN14" s="693">
        <v>10.493919999999999</v>
      </c>
      <c r="BO14" s="693">
        <v>11.614330000000001</v>
      </c>
      <c r="BP14" s="693">
        <v>11.90419</v>
      </c>
      <c r="BQ14" s="693">
        <v>15.05273</v>
      </c>
      <c r="BR14" s="693">
        <v>14.11586</v>
      </c>
      <c r="BS14" s="693">
        <v>12.512779999999999</v>
      </c>
      <c r="BT14" s="693">
        <v>12.289680000000001</v>
      </c>
      <c r="BU14" s="693">
        <v>10.32694</v>
      </c>
      <c r="BV14" s="693">
        <v>15.253170000000001</v>
      </c>
    </row>
    <row r="15" spans="1:74" ht="11.1" customHeight="1" x14ac:dyDescent="0.2">
      <c r="A15" s="111" t="s">
        <v>1170</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0.38205480000000003</v>
      </c>
      <c r="BC15" s="692">
        <v>0.38069642999999997</v>
      </c>
      <c r="BD15" s="693">
        <v>0.38598969999999999</v>
      </c>
      <c r="BE15" s="693">
        <v>0.38660230000000001</v>
      </c>
      <c r="BF15" s="693">
        <v>0.39792650000000002</v>
      </c>
      <c r="BG15" s="693">
        <v>0.39301130000000001</v>
      </c>
      <c r="BH15" s="693">
        <v>0.4236087</v>
      </c>
      <c r="BI15" s="693">
        <v>0.44599230000000001</v>
      </c>
      <c r="BJ15" s="693">
        <v>0.4637985</v>
      </c>
      <c r="BK15" s="693">
        <v>0.44848329999999997</v>
      </c>
      <c r="BL15" s="693">
        <v>0.39680609999999999</v>
      </c>
      <c r="BM15" s="693">
        <v>0.41797849999999998</v>
      </c>
      <c r="BN15" s="693">
        <v>0.38043399999999999</v>
      </c>
      <c r="BO15" s="693">
        <v>0.37950899999999999</v>
      </c>
      <c r="BP15" s="693">
        <v>0.38519609999999999</v>
      </c>
      <c r="BQ15" s="693">
        <v>0.38624199999999997</v>
      </c>
      <c r="BR15" s="693">
        <v>0.39784259999999999</v>
      </c>
      <c r="BS15" s="693">
        <v>0.39311299999999999</v>
      </c>
      <c r="BT15" s="693">
        <v>0.42373899999999998</v>
      </c>
      <c r="BU15" s="693">
        <v>0.44607019999999997</v>
      </c>
      <c r="BV15" s="693">
        <v>0.46383259999999998</v>
      </c>
    </row>
    <row r="16" spans="1:74" ht="11.1" customHeight="1" x14ac:dyDescent="0.2">
      <c r="A16" s="111" t="s">
        <v>1171</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99.323188763999994</v>
      </c>
      <c r="BC16" s="692">
        <v>108.27975268</v>
      </c>
      <c r="BD16" s="693">
        <v>134.2073</v>
      </c>
      <c r="BE16" s="693">
        <v>160.78</v>
      </c>
      <c r="BF16" s="693">
        <v>153.32650000000001</v>
      </c>
      <c r="BG16" s="693">
        <v>128.1652</v>
      </c>
      <c r="BH16" s="693">
        <v>104.6378</v>
      </c>
      <c r="BI16" s="693">
        <v>101.33929999999999</v>
      </c>
      <c r="BJ16" s="693">
        <v>133.53190000000001</v>
      </c>
      <c r="BK16" s="693">
        <v>142.0367</v>
      </c>
      <c r="BL16" s="693">
        <v>124.55249999999999</v>
      </c>
      <c r="BM16" s="693">
        <v>114.8948</v>
      </c>
      <c r="BN16" s="693">
        <v>101.7736</v>
      </c>
      <c r="BO16" s="693">
        <v>109.2937</v>
      </c>
      <c r="BP16" s="693">
        <v>135.5633</v>
      </c>
      <c r="BQ16" s="693">
        <v>162.358</v>
      </c>
      <c r="BR16" s="693">
        <v>154.17080000000001</v>
      </c>
      <c r="BS16" s="693">
        <v>129.46420000000001</v>
      </c>
      <c r="BT16" s="693">
        <v>106.0085</v>
      </c>
      <c r="BU16" s="693">
        <v>102.61799999999999</v>
      </c>
      <c r="BV16" s="693">
        <v>135.0514</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5"/>
      <c r="BE17" s="695"/>
      <c r="BF17" s="695"/>
      <c r="BG17" s="695"/>
      <c r="BH17" s="695"/>
      <c r="BI17" s="695"/>
      <c r="BJ17" s="695"/>
      <c r="BK17" s="695"/>
      <c r="BL17" s="695"/>
      <c r="BM17" s="695"/>
      <c r="BN17" s="695"/>
      <c r="BO17" s="695"/>
      <c r="BP17" s="695"/>
      <c r="BQ17" s="695"/>
      <c r="BR17" s="695"/>
      <c r="BS17" s="695"/>
      <c r="BT17" s="695"/>
      <c r="BU17" s="695"/>
      <c r="BV17" s="695"/>
    </row>
    <row r="18" spans="1:74" ht="11.1" customHeight="1" x14ac:dyDescent="0.2">
      <c r="A18" s="111" t="s">
        <v>1172</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3.2920521699999998</v>
      </c>
      <c r="BC18" s="692">
        <v>3.5190175438</v>
      </c>
      <c r="BD18" s="693">
        <v>3.9701689999999998</v>
      </c>
      <c r="BE18" s="693">
        <v>4.4398439999999999</v>
      </c>
      <c r="BF18" s="693">
        <v>4.4042469999999998</v>
      </c>
      <c r="BG18" s="693">
        <v>4.1564800000000002</v>
      </c>
      <c r="BH18" s="693">
        <v>3.8560300000000001</v>
      </c>
      <c r="BI18" s="693">
        <v>3.6635179999999998</v>
      </c>
      <c r="BJ18" s="693">
        <v>4.0502070000000003</v>
      </c>
      <c r="BK18" s="693">
        <v>4.111586</v>
      </c>
      <c r="BL18" s="693">
        <v>3.866263</v>
      </c>
      <c r="BM18" s="693">
        <v>3.874743</v>
      </c>
      <c r="BN18" s="693">
        <v>3.3289499999999999</v>
      </c>
      <c r="BO18" s="693">
        <v>3.5034209999999999</v>
      </c>
      <c r="BP18" s="693">
        <v>3.9576639999999998</v>
      </c>
      <c r="BQ18" s="693">
        <v>4.404998</v>
      </c>
      <c r="BR18" s="693">
        <v>4.350994</v>
      </c>
      <c r="BS18" s="693">
        <v>4.1407210000000001</v>
      </c>
      <c r="BT18" s="693">
        <v>3.8471299999999999</v>
      </c>
      <c r="BU18" s="693">
        <v>3.6518380000000001</v>
      </c>
      <c r="BV18" s="693">
        <v>4.034503</v>
      </c>
    </row>
    <row r="19" spans="1:74" ht="11.1" customHeight="1" x14ac:dyDescent="0.2">
      <c r="A19" s="111" t="s">
        <v>1173</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10.465958195000001</v>
      </c>
      <c r="BC19" s="692">
        <v>10.492415932</v>
      </c>
      <c r="BD19" s="693">
        <v>12.743690000000001</v>
      </c>
      <c r="BE19" s="693">
        <v>13.698</v>
      </c>
      <c r="BF19" s="693">
        <v>13.26225</v>
      </c>
      <c r="BG19" s="693">
        <v>12.44997</v>
      </c>
      <c r="BH19" s="693">
        <v>11.388960000000001</v>
      </c>
      <c r="BI19" s="693">
        <v>11.087899999999999</v>
      </c>
      <c r="BJ19" s="693">
        <v>12.307040000000001</v>
      </c>
      <c r="BK19" s="693">
        <v>12.121309999999999</v>
      </c>
      <c r="BL19" s="693">
        <v>12.2622</v>
      </c>
      <c r="BM19" s="693">
        <v>11.80349</v>
      </c>
      <c r="BN19" s="693">
        <v>10.93017</v>
      </c>
      <c r="BO19" s="693">
        <v>10.79819</v>
      </c>
      <c r="BP19" s="693">
        <v>13.049429999999999</v>
      </c>
      <c r="BQ19" s="693">
        <v>13.942</v>
      </c>
      <c r="BR19" s="693">
        <v>13.39101</v>
      </c>
      <c r="BS19" s="693">
        <v>12.571490000000001</v>
      </c>
      <c r="BT19" s="693">
        <v>11.50254</v>
      </c>
      <c r="BU19" s="693">
        <v>11.164949999999999</v>
      </c>
      <c r="BV19" s="693">
        <v>12.36576</v>
      </c>
    </row>
    <row r="20" spans="1:74" ht="11.1" customHeight="1" x14ac:dyDescent="0.2">
      <c r="A20" s="111" t="s">
        <v>1174</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12.19554304</v>
      </c>
      <c r="BC20" s="692">
        <v>13.485528513</v>
      </c>
      <c r="BD20" s="693">
        <v>15.24874</v>
      </c>
      <c r="BE20" s="693">
        <v>16.615259999999999</v>
      </c>
      <c r="BF20" s="693">
        <v>16.679480000000002</v>
      </c>
      <c r="BG20" s="693">
        <v>14.7136</v>
      </c>
      <c r="BH20" s="693">
        <v>14.240209999999999</v>
      </c>
      <c r="BI20" s="693">
        <v>13.56598</v>
      </c>
      <c r="BJ20" s="693">
        <v>14.78354</v>
      </c>
      <c r="BK20" s="693">
        <v>14.84553</v>
      </c>
      <c r="BL20" s="693">
        <v>13.990209999999999</v>
      </c>
      <c r="BM20" s="693">
        <v>14.39401</v>
      </c>
      <c r="BN20" s="693">
        <v>12.62495</v>
      </c>
      <c r="BO20" s="693">
        <v>13.77436</v>
      </c>
      <c r="BP20" s="693">
        <v>15.637359999999999</v>
      </c>
      <c r="BQ20" s="693">
        <v>16.955100000000002</v>
      </c>
      <c r="BR20" s="693">
        <v>16.906030000000001</v>
      </c>
      <c r="BS20" s="693">
        <v>14.879149999999999</v>
      </c>
      <c r="BT20" s="693">
        <v>14.378690000000001</v>
      </c>
      <c r="BU20" s="693">
        <v>13.675929999999999</v>
      </c>
      <c r="BV20" s="693">
        <v>14.885450000000001</v>
      </c>
    </row>
    <row r="21" spans="1:74" ht="11.1" customHeight="1" x14ac:dyDescent="0.2">
      <c r="A21" s="111" t="s">
        <v>1175</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6.6618684023999997</v>
      </c>
      <c r="BC21" s="692">
        <v>6.8748007410999996</v>
      </c>
      <c r="BD21" s="693">
        <v>7.9731290000000001</v>
      </c>
      <c r="BE21" s="693">
        <v>9.1547499999999999</v>
      </c>
      <c r="BF21" s="693">
        <v>9.2772450000000006</v>
      </c>
      <c r="BG21" s="693">
        <v>8.0888980000000004</v>
      </c>
      <c r="BH21" s="693">
        <v>7.8293530000000002</v>
      </c>
      <c r="BI21" s="693">
        <v>7.6371010000000004</v>
      </c>
      <c r="BJ21" s="693">
        <v>8.3717950000000005</v>
      </c>
      <c r="BK21" s="693">
        <v>8.4298610000000007</v>
      </c>
      <c r="BL21" s="693">
        <v>8.2508970000000001</v>
      </c>
      <c r="BM21" s="693">
        <v>8.1063860000000005</v>
      </c>
      <c r="BN21" s="693">
        <v>6.8968939999999996</v>
      </c>
      <c r="BO21" s="693">
        <v>7.1213689999999996</v>
      </c>
      <c r="BP21" s="693">
        <v>8.2362459999999995</v>
      </c>
      <c r="BQ21" s="693">
        <v>9.4385539999999999</v>
      </c>
      <c r="BR21" s="693">
        <v>9.5481999999999996</v>
      </c>
      <c r="BS21" s="693">
        <v>8.3623279999999998</v>
      </c>
      <c r="BT21" s="693">
        <v>8.0641160000000003</v>
      </c>
      <c r="BU21" s="693">
        <v>7.8455079999999997</v>
      </c>
      <c r="BV21" s="693">
        <v>8.5476469999999996</v>
      </c>
    </row>
    <row r="22" spans="1:74" ht="11.1" customHeight="1" x14ac:dyDescent="0.2">
      <c r="A22" s="111" t="s">
        <v>1176</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22.341086488999998</v>
      </c>
      <c r="BC22" s="692">
        <v>24.601012017999999</v>
      </c>
      <c r="BD22" s="693">
        <v>27.919689999999999</v>
      </c>
      <c r="BE22" s="693">
        <v>30.445799999999998</v>
      </c>
      <c r="BF22" s="693">
        <v>29.620049999999999</v>
      </c>
      <c r="BG22" s="693">
        <v>27.725539999999999</v>
      </c>
      <c r="BH22" s="693">
        <v>25.95928</v>
      </c>
      <c r="BI22" s="693">
        <v>24.08897</v>
      </c>
      <c r="BJ22" s="693">
        <v>24.224080000000001</v>
      </c>
      <c r="BK22" s="693">
        <v>25.678930000000001</v>
      </c>
      <c r="BL22" s="693">
        <v>23.3094</v>
      </c>
      <c r="BM22" s="693">
        <v>24.34235</v>
      </c>
      <c r="BN22" s="693">
        <v>22.988109999999999</v>
      </c>
      <c r="BO22" s="693">
        <v>25.09599</v>
      </c>
      <c r="BP22" s="693">
        <v>28.62236</v>
      </c>
      <c r="BQ22" s="693">
        <v>30.965350000000001</v>
      </c>
      <c r="BR22" s="693">
        <v>29.831479999999999</v>
      </c>
      <c r="BS22" s="693">
        <v>27.99935</v>
      </c>
      <c r="BT22" s="693">
        <v>26.22071</v>
      </c>
      <c r="BU22" s="693">
        <v>24.299679999999999</v>
      </c>
      <c r="BV22" s="693">
        <v>24.404949999999999</v>
      </c>
    </row>
    <row r="23" spans="1:74" ht="11.1" customHeight="1" x14ac:dyDescent="0.2">
      <c r="A23" s="111" t="s">
        <v>1177</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5.9142522711999996</v>
      </c>
      <c r="BC23" s="692">
        <v>6.3124298134999997</v>
      </c>
      <c r="BD23" s="693">
        <v>7.7949390000000003</v>
      </c>
      <c r="BE23" s="693">
        <v>8.7164870000000008</v>
      </c>
      <c r="BF23" s="693">
        <v>8.8042560000000005</v>
      </c>
      <c r="BG23" s="693">
        <v>8.2280750000000005</v>
      </c>
      <c r="BH23" s="693">
        <v>7.2335140000000004</v>
      </c>
      <c r="BI23" s="693">
        <v>6.610519</v>
      </c>
      <c r="BJ23" s="693">
        <v>6.9788209999999999</v>
      </c>
      <c r="BK23" s="693">
        <v>7.3483799999999997</v>
      </c>
      <c r="BL23" s="693">
        <v>6.9570290000000004</v>
      </c>
      <c r="BM23" s="693">
        <v>6.8844649999999996</v>
      </c>
      <c r="BN23" s="693">
        <v>6.0381679999999998</v>
      </c>
      <c r="BO23" s="693">
        <v>6.4264330000000003</v>
      </c>
      <c r="BP23" s="693">
        <v>7.9277069999999998</v>
      </c>
      <c r="BQ23" s="693">
        <v>8.8477289999999993</v>
      </c>
      <c r="BR23" s="693">
        <v>8.8840780000000006</v>
      </c>
      <c r="BS23" s="693">
        <v>8.2830829999999995</v>
      </c>
      <c r="BT23" s="693">
        <v>7.282845</v>
      </c>
      <c r="BU23" s="693">
        <v>6.6521160000000004</v>
      </c>
      <c r="BV23" s="693">
        <v>7.0217660000000004</v>
      </c>
    </row>
    <row r="24" spans="1:74" ht="11.1" customHeight="1" x14ac:dyDescent="0.2">
      <c r="A24" s="111" t="s">
        <v>1178</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13.821557819000001</v>
      </c>
      <c r="BC24" s="692">
        <v>14.560171078</v>
      </c>
      <c r="BD24" s="693">
        <v>17.640979999999999</v>
      </c>
      <c r="BE24" s="693">
        <v>19.500969999999999</v>
      </c>
      <c r="BF24" s="693">
        <v>19.044879999999999</v>
      </c>
      <c r="BG24" s="693">
        <v>18.263190000000002</v>
      </c>
      <c r="BH24" s="693">
        <v>17.538019999999999</v>
      </c>
      <c r="BI24" s="693">
        <v>14.55254</v>
      </c>
      <c r="BJ24" s="693">
        <v>15.25234</v>
      </c>
      <c r="BK24" s="693">
        <v>15.60102</v>
      </c>
      <c r="BL24" s="693">
        <v>13.30771</v>
      </c>
      <c r="BM24" s="693">
        <v>14.12909</v>
      </c>
      <c r="BN24" s="693">
        <v>14.22058</v>
      </c>
      <c r="BO24" s="693">
        <v>15.12792</v>
      </c>
      <c r="BP24" s="693">
        <v>18.197140000000001</v>
      </c>
      <c r="BQ24" s="693">
        <v>19.782540000000001</v>
      </c>
      <c r="BR24" s="693">
        <v>19.25919</v>
      </c>
      <c r="BS24" s="693">
        <v>18.48479</v>
      </c>
      <c r="BT24" s="693">
        <v>17.773800000000001</v>
      </c>
      <c r="BU24" s="693">
        <v>14.746409999999999</v>
      </c>
      <c r="BV24" s="693">
        <v>15.44664</v>
      </c>
    </row>
    <row r="25" spans="1:74" ht="11.1" customHeight="1" x14ac:dyDescent="0.2">
      <c r="A25" s="111" t="s">
        <v>1179</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7.0730526346999998</v>
      </c>
      <c r="BC25" s="692">
        <v>7.8521503892000002</v>
      </c>
      <c r="BD25" s="693">
        <v>8.6804819999999996</v>
      </c>
      <c r="BE25" s="693">
        <v>9.5913679999999992</v>
      </c>
      <c r="BF25" s="693">
        <v>9.3181089999999998</v>
      </c>
      <c r="BG25" s="693">
        <v>8.6399249999999999</v>
      </c>
      <c r="BH25" s="693">
        <v>8.0336660000000002</v>
      </c>
      <c r="BI25" s="693">
        <v>7.509137</v>
      </c>
      <c r="BJ25" s="693">
        <v>7.7974509999999997</v>
      </c>
      <c r="BK25" s="693">
        <v>7.8280219999999998</v>
      </c>
      <c r="BL25" s="693">
        <v>7.128584</v>
      </c>
      <c r="BM25" s="693">
        <v>7.6738460000000002</v>
      </c>
      <c r="BN25" s="693">
        <v>7.2099349999999998</v>
      </c>
      <c r="BO25" s="693">
        <v>8.1729050000000001</v>
      </c>
      <c r="BP25" s="693">
        <v>8.8362180000000006</v>
      </c>
      <c r="BQ25" s="693">
        <v>9.7297250000000002</v>
      </c>
      <c r="BR25" s="693">
        <v>9.4735809999999994</v>
      </c>
      <c r="BS25" s="693">
        <v>8.7973339999999993</v>
      </c>
      <c r="BT25" s="693">
        <v>8.1820059999999994</v>
      </c>
      <c r="BU25" s="693">
        <v>7.6413310000000001</v>
      </c>
      <c r="BV25" s="693">
        <v>7.9293810000000002</v>
      </c>
    </row>
    <row r="26" spans="1:74" ht="11.1" customHeight="1" x14ac:dyDescent="0.2">
      <c r="A26" s="111" t="s">
        <v>1180</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11.370820049000001</v>
      </c>
      <c r="BC26" s="692">
        <v>10.79349094</v>
      </c>
      <c r="BD26" s="693">
        <v>12.22</v>
      </c>
      <c r="BE26" s="693">
        <v>14.40577</v>
      </c>
      <c r="BF26" s="693">
        <v>12.48574</v>
      </c>
      <c r="BG26" s="693">
        <v>12.41262</v>
      </c>
      <c r="BH26" s="693">
        <v>13.05236</v>
      </c>
      <c r="BI26" s="693">
        <v>10.612259999999999</v>
      </c>
      <c r="BJ26" s="693">
        <v>13.226179999999999</v>
      </c>
      <c r="BK26" s="693">
        <v>11.47002</v>
      </c>
      <c r="BL26" s="693">
        <v>10.283910000000001</v>
      </c>
      <c r="BM26" s="693">
        <v>13.45303</v>
      </c>
      <c r="BN26" s="693">
        <v>11.42576</v>
      </c>
      <c r="BO26" s="693">
        <v>10.76614</v>
      </c>
      <c r="BP26" s="693">
        <v>12.19304</v>
      </c>
      <c r="BQ26" s="693">
        <v>14.26436</v>
      </c>
      <c r="BR26" s="693">
        <v>12.36538</v>
      </c>
      <c r="BS26" s="693">
        <v>12.29022</v>
      </c>
      <c r="BT26" s="693">
        <v>12.89598</v>
      </c>
      <c r="BU26" s="693">
        <v>10.47475</v>
      </c>
      <c r="BV26" s="693">
        <v>13.044230000000001</v>
      </c>
    </row>
    <row r="27" spans="1:74" ht="11.1" customHeight="1" x14ac:dyDescent="0.2">
      <c r="A27" s="111" t="s">
        <v>1181</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0.4295679</v>
      </c>
      <c r="BC27" s="692">
        <v>0.43883011</v>
      </c>
      <c r="BD27" s="693">
        <v>0.44094870000000003</v>
      </c>
      <c r="BE27" s="693">
        <v>0.46380320000000003</v>
      </c>
      <c r="BF27" s="693">
        <v>0.47746539999999998</v>
      </c>
      <c r="BG27" s="693">
        <v>0.45976030000000001</v>
      </c>
      <c r="BH27" s="693">
        <v>0.47025020000000001</v>
      </c>
      <c r="BI27" s="693">
        <v>0.46729359999999998</v>
      </c>
      <c r="BJ27" s="693">
        <v>0.47423189999999998</v>
      </c>
      <c r="BK27" s="693">
        <v>0.46928500000000001</v>
      </c>
      <c r="BL27" s="693">
        <v>0.4459938</v>
      </c>
      <c r="BM27" s="693">
        <v>0.46825460000000002</v>
      </c>
      <c r="BN27" s="693">
        <v>0.45522550000000001</v>
      </c>
      <c r="BO27" s="693">
        <v>0.46609699999999998</v>
      </c>
      <c r="BP27" s="693">
        <v>0.46568120000000002</v>
      </c>
      <c r="BQ27" s="693">
        <v>0.48530640000000003</v>
      </c>
      <c r="BR27" s="693">
        <v>0.49679269999999998</v>
      </c>
      <c r="BS27" s="693">
        <v>0.47801280000000002</v>
      </c>
      <c r="BT27" s="693">
        <v>0.48925259999999998</v>
      </c>
      <c r="BU27" s="693">
        <v>0.48492299999999999</v>
      </c>
      <c r="BV27" s="693">
        <v>0.49158819999999998</v>
      </c>
    </row>
    <row r="28" spans="1:74" ht="11.1" customHeight="1" x14ac:dyDescent="0.2">
      <c r="A28" s="111" t="s">
        <v>1182</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93.565758970000005</v>
      </c>
      <c r="BC28" s="692">
        <v>98.929847078999998</v>
      </c>
      <c r="BD28" s="693">
        <v>114.6328</v>
      </c>
      <c r="BE28" s="693">
        <v>127.032</v>
      </c>
      <c r="BF28" s="693">
        <v>123.3737</v>
      </c>
      <c r="BG28" s="693">
        <v>115.13809999999999</v>
      </c>
      <c r="BH28" s="693">
        <v>109.6016</v>
      </c>
      <c r="BI28" s="693">
        <v>99.795209999999997</v>
      </c>
      <c r="BJ28" s="693">
        <v>107.4657</v>
      </c>
      <c r="BK28" s="693">
        <v>107.90389999999999</v>
      </c>
      <c r="BL28" s="693">
        <v>99.802199999999999</v>
      </c>
      <c r="BM28" s="693">
        <v>105.1297</v>
      </c>
      <c r="BN28" s="693">
        <v>96.118750000000006</v>
      </c>
      <c r="BO28" s="693">
        <v>101.25279999999999</v>
      </c>
      <c r="BP28" s="693">
        <v>117.1228</v>
      </c>
      <c r="BQ28" s="693">
        <v>128.81569999999999</v>
      </c>
      <c r="BR28" s="693">
        <v>124.5067</v>
      </c>
      <c r="BS28" s="693">
        <v>116.2865</v>
      </c>
      <c r="BT28" s="693">
        <v>110.6371</v>
      </c>
      <c r="BU28" s="693">
        <v>100.6374</v>
      </c>
      <c r="BV28" s="693">
        <v>108.17189999999999</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5"/>
      <c r="BE29" s="695"/>
      <c r="BF29" s="695"/>
      <c r="BG29" s="695"/>
      <c r="BH29" s="695"/>
      <c r="BI29" s="695"/>
      <c r="BJ29" s="695"/>
      <c r="BK29" s="695"/>
      <c r="BL29" s="695"/>
      <c r="BM29" s="695"/>
      <c r="BN29" s="695"/>
      <c r="BO29" s="695"/>
      <c r="BP29" s="695"/>
      <c r="BQ29" s="695"/>
      <c r="BR29" s="695"/>
      <c r="BS29" s="695"/>
      <c r="BT29" s="695"/>
      <c r="BU29" s="695"/>
      <c r="BV29" s="695"/>
    </row>
    <row r="30" spans="1:74" ht="11.1" customHeight="1" x14ac:dyDescent="0.2">
      <c r="A30" s="111" t="s">
        <v>1183</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1.1477485318</v>
      </c>
      <c r="BC30" s="692">
        <v>1.1823946902</v>
      </c>
      <c r="BD30" s="693">
        <v>1.2617320000000001</v>
      </c>
      <c r="BE30" s="693">
        <v>1.3520190000000001</v>
      </c>
      <c r="BF30" s="693">
        <v>1.308022</v>
      </c>
      <c r="BG30" s="693">
        <v>1.2939050000000001</v>
      </c>
      <c r="BH30" s="693">
        <v>1.2437069999999999</v>
      </c>
      <c r="BI30" s="693">
        <v>1.2172270000000001</v>
      </c>
      <c r="BJ30" s="693">
        <v>1.242737</v>
      </c>
      <c r="BK30" s="693">
        <v>1.256751</v>
      </c>
      <c r="BL30" s="693">
        <v>1.2150030000000001</v>
      </c>
      <c r="BM30" s="693">
        <v>1.2742469999999999</v>
      </c>
      <c r="BN30" s="693">
        <v>1.138261</v>
      </c>
      <c r="BO30" s="693">
        <v>1.169926</v>
      </c>
      <c r="BP30" s="693">
        <v>1.2441260000000001</v>
      </c>
      <c r="BQ30" s="693">
        <v>1.3299049999999999</v>
      </c>
      <c r="BR30" s="693">
        <v>1.283849</v>
      </c>
      <c r="BS30" s="693">
        <v>1.2674510000000001</v>
      </c>
      <c r="BT30" s="693">
        <v>1.2162459999999999</v>
      </c>
      <c r="BU30" s="693">
        <v>1.188849</v>
      </c>
      <c r="BV30" s="693">
        <v>1.2123459999999999</v>
      </c>
    </row>
    <row r="31" spans="1:74" ht="11.1" customHeight="1" x14ac:dyDescent="0.2">
      <c r="A31" s="111" t="s">
        <v>1184</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5.6838982277000003</v>
      </c>
      <c r="BC31" s="692">
        <v>5.4391535981999999</v>
      </c>
      <c r="BD31" s="693">
        <v>5.9262300000000003</v>
      </c>
      <c r="BE31" s="693">
        <v>6.471476</v>
      </c>
      <c r="BF31" s="693">
        <v>6.5018050000000001</v>
      </c>
      <c r="BG31" s="693">
        <v>6.0274919999999996</v>
      </c>
      <c r="BH31" s="693">
        <v>6.0806149999999999</v>
      </c>
      <c r="BI31" s="693">
        <v>5.6925910000000002</v>
      </c>
      <c r="BJ31" s="693">
        <v>6.0144409999999997</v>
      </c>
      <c r="BK31" s="693">
        <v>5.956124</v>
      </c>
      <c r="BL31" s="693">
        <v>6.0673969999999997</v>
      </c>
      <c r="BM31" s="693">
        <v>6.0708270000000004</v>
      </c>
      <c r="BN31" s="693">
        <v>5.7917310000000004</v>
      </c>
      <c r="BO31" s="693">
        <v>5.5351689999999998</v>
      </c>
      <c r="BP31" s="693">
        <v>6.0146980000000001</v>
      </c>
      <c r="BQ31" s="693">
        <v>6.5438210000000003</v>
      </c>
      <c r="BR31" s="693">
        <v>6.563987</v>
      </c>
      <c r="BS31" s="693">
        <v>6.0841830000000003</v>
      </c>
      <c r="BT31" s="693">
        <v>6.12941</v>
      </c>
      <c r="BU31" s="693">
        <v>5.7282409999999997</v>
      </c>
      <c r="BV31" s="693">
        <v>6.0395050000000001</v>
      </c>
    </row>
    <row r="32" spans="1:74" ht="11.1" customHeight="1" x14ac:dyDescent="0.2">
      <c r="A32" s="111" t="s">
        <v>1185</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13.454541681</v>
      </c>
      <c r="BC32" s="692">
        <v>13.495860122</v>
      </c>
      <c r="BD32" s="693">
        <v>14.34108</v>
      </c>
      <c r="BE32" s="693">
        <v>15.872199999999999</v>
      </c>
      <c r="BF32" s="693">
        <v>15.856</v>
      </c>
      <c r="BG32" s="693">
        <v>14.841049999999999</v>
      </c>
      <c r="BH32" s="693">
        <v>15.089090000000001</v>
      </c>
      <c r="BI32" s="693">
        <v>14.01695</v>
      </c>
      <c r="BJ32" s="693">
        <v>14.20209</v>
      </c>
      <c r="BK32" s="693">
        <v>15.23104</v>
      </c>
      <c r="BL32" s="693">
        <v>15.311030000000001</v>
      </c>
      <c r="BM32" s="693">
        <v>15.738530000000001</v>
      </c>
      <c r="BN32" s="693">
        <v>13.74587</v>
      </c>
      <c r="BO32" s="693">
        <v>13.70931</v>
      </c>
      <c r="BP32" s="693">
        <v>14.51544</v>
      </c>
      <c r="BQ32" s="693">
        <v>16.013570000000001</v>
      </c>
      <c r="BR32" s="693">
        <v>15.94449</v>
      </c>
      <c r="BS32" s="693">
        <v>14.85294</v>
      </c>
      <c r="BT32" s="693">
        <v>15.067869999999999</v>
      </c>
      <c r="BU32" s="693">
        <v>13.990640000000001</v>
      </c>
      <c r="BV32" s="693">
        <v>14.16051</v>
      </c>
    </row>
    <row r="33" spans="1:74" ht="11.1" customHeight="1" x14ac:dyDescent="0.2">
      <c r="A33" s="111" t="s">
        <v>1186</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7.6681379816000002</v>
      </c>
      <c r="BC33" s="692">
        <v>7.4635448736000001</v>
      </c>
      <c r="BD33" s="693">
        <v>7.6395650000000002</v>
      </c>
      <c r="BE33" s="693">
        <v>8.1218920000000008</v>
      </c>
      <c r="BF33" s="693">
        <v>8.5267040000000005</v>
      </c>
      <c r="BG33" s="693">
        <v>7.7747760000000001</v>
      </c>
      <c r="BH33" s="693">
        <v>7.7270219999999998</v>
      </c>
      <c r="BI33" s="693">
        <v>7.4986899999999999</v>
      </c>
      <c r="BJ33" s="693">
        <v>7.5479019999999997</v>
      </c>
      <c r="BK33" s="693">
        <v>7.8910030000000004</v>
      </c>
      <c r="BL33" s="693">
        <v>8.012677</v>
      </c>
      <c r="BM33" s="693">
        <v>8.1547730000000005</v>
      </c>
      <c r="BN33" s="693">
        <v>7.9444489999999996</v>
      </c>
      <c r="BO33" s="693">
        <v>7.6916900000000004</v>
      </c>
      <c r="BP33" s="693">
        <v>7.8428079999999998</v>
      </c>
      <c r="BQ33" s="693">
        <v>8.3161780000000007</v>
      </c>
      <c r="BR33" s="693">
        <v>8.7051780000000001</v>
      </c>
      <c r="BS33" s="693">
        <v>7.9155389999999999</v>
      </c>
      <c r="BT33" s="693">
        <v>7.8432180000000002</v>
      </c>
      <c r="BU33" s="693">
        <v>7.5947360000000002</v>
      </c>
      <c r="BV33" s="693">
        <v>7.6296749999999998</v>
      </c>
    </row>
    <row r="34" spans="1:74" ht="11.1" customHeight="1" x14ac:dyDescent="0.2">
      <c r="A34" s="111" t="s">
        <v>1187</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10.988675955</v>
      </c>
      <c r="BC34" s="692">
        <v>11.469587699</v>
      </c>
      <c r="BD34" s="693">
        <v>10.96594</v>
      </c>
      <c r="BE34" s="693">
        <v>12.177239999999999</v>
      </c>
      <c r="BF34" s="693">
        <v>12.17107</v>
      </c>
      <c r="BG34" s="693">
        <v>10.99506</v>
      </c>
      <c r="BH34" s="693">
        <v>11.664910000000001</v>
      </c>
      <c r="BI34" s="693">
        <v>11.96102</v>
      </c>
      <c r="BJ34" s="693">
        <v>10.35242</v>
      </c>
      <c r="BK34" s="693">
        <v>11.373419999999999</v>
      </c>
      <c r="BL34" s="693">
        <v>11.38214</v>
      </c>
      <c r="BM34" s="693">
        <v>11.290889999999999</v>
      </c>
      <c r="BN34" s="693">
        <v>11.111190000000001</v>
      </c>
      <c r="BO34" s="693">
        <v>11.553570000000001</v>
      </c>
      <c r="BP34" s="693">
        <v>10.980460000000001</v>
      </c>
      <c r="BQ34" s="693">
        <v>12.170400000000001</v>
      </c>
      <c r="BR34" s="693">
        <v>12.14162</v>
      </c>
      <c r="BS34" s="693">
        <v>10.94251</v>
      </c>
      <c r="BT34" s="693">
        <v>11.59225</v>
      </c>
      <c r="BU34" s="693">
        <v>11.858449999999999</v>
      </c>
      <c r="BV34" s="693">
        <v>10.2692</v>
      </c>
    </row>
    <row r="35" spans="1:74" ht="11.1" customHeight="1" x14ac:dyDescent="0.2">
      <c r="A35" s="111" t="s">
        <v>1188</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7.7333286243000003</v>
      </c>
      <c r="BC35" s="692">
        <v>7.8156465628999996</v>
      </c>
      <c r="BD35" s="693">
        <v>7.7767169999999997</v>
      </c>
      <c r="BE35" s="693">
        <v>7.9989080000000001</v>
      </c>
      <c r="BF35" s="693">
        <v>8.2739399999999996</v>
      </c>
      <c r="BG35" s="693">
        <v>7.9544040000000003</v>
      </c>
      <c r="BH35" s="693">
        <v>7.868131</v>
      </c>
      <c r="BI35" s="693">
        <v>7.5828569999999997</v>
      </c>
      <c r="BJ35" s="693">
        <v>7.8238490000000001</v>
      </c>
      <c r="BK35" s="693">
        <v>8.1810369999999999</v>
      </c>
      <c r="BL35" s="693">
        <v>7.934431</v>
      </c>
      <c r="BM35" s="693">
        <v>8.3713510000000007</v>
      </c>
      <c r="BN35" s="693">
        <v>7.8822340000000004</v>
      </c>
      <c r="BO35" s="693">
        <v>7.9282700000000004</v>
      </c>
      <c r="BP35" s="693">
        <v>7.8582900000000002</v>
      </c>
      <c r="BQ35" s="693">
        <v>8.0629930000000005</v>
      </c>
      <c r="BR35" s="693">
        <v>8.3185389999999995</v>
      </c>
      <c r="BS35" s="693">
        <v>7.977932</v>
      </c>
      <c r="BT35" s="693">
        <v>7.8696390000000003</v>
      </c>
      <c r="BU35" s="693">
        <v>7.5684589999999998</v>
      </c>
      <c r="BV35" s="693">
        <v>7.7939290000000003</v>
      </c>
    </row>
    <row r="36" spans="1:74" ht="11.1" customHeight="1" x14ac:dyDescent="0.2">
      <c r="A36" s="111" t="s">
        <v>1189</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15.098922287000001</v>
      </c>
      <c r="BC36" s="692">
        <v>15.468232473</v>
      </c>
      <c r="BD36" s="693">
        <v>15.93615</v>
      </c>
      <c r="BE36" s="693">
        <v>16.395759999999999</v>
      </c>
      <c r="BF36" s="693">
        <v>16.854659999999999</v>
      </c>
      <c r="BG36" s="693">
        <v>16.25318</v>
      </c>
      <c r="BH36" s="693">
        <v>16.846990000000002</v>
      </c>
      <c r="BI36" s="693">
        <v>16.164850000000001</v>
      </c>
      <c r="BJ36" s="693">
        <v>17.017869999999998</v>
      </c>
      <c r="BK36" s="693">
        <v>17.29392</v>
      </c>
      <c r="BL36" s="693">
        <v>14.49583</v>
      </c>
      <c r="BM36" s="693">
        <v>14.123290000000001</v>
      </c>
      <c r="BN36" s="693">
        <v>15.602270000000001</v>
      </c>
      <c r="BO36" s="693">
        <v>15.931330000000001</v>
      </c>
      <c r="BP36" s="693">
        <v>16.42014</v>
      </c>
      <c r="BQ36" s="693">
        <v>16.845210000000002</v>
      </c>
      <c r="BR36" s="693">
        <v>17.278449999999999</v>
      </c>
      <c r="BS36" s="693">
        <v>16.638459999999998</v>
      </c>
      <c r="BT36" s="693">
        <v>17.212160000000001</v>
      </c>
      <c r="BU36" s="693">
        <v>16.46368</v>
      </c>
      <c r="BV36" s="693">
        <v>17.309329999999999</v>
      </c>
    </row>
    <row r="37" spans="1:74" s="116" customFormat="1" ht="11.1" customHeight="1" x14ac:dyDescent="0.2">
      <c r="A37" s="111" t="s">
        <v>1190</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6.6198521894000004</v>
      </c>
      <c r="BC37" s="692">
        <v>7.1688172971000004</v>
      </c>
      <c r="BD37" s="693">
        <v>7.4270719999999999</v>
      </c>
      <c r="BE37" s="693">
        <v>8.0379839999999998</v>
      </c>
      <c r="BF37" s="693">
        <v>8.0221999999999998</v>
      </c>
      <c r="BG37" s="693">
        <v>7.2298910000000003</v>
      </c>
      <c r="BH37" s="693">
        <v>7.0815720000000004</v>
      </c>
      <c r="BI37" s="693">
        <v>6.4704949999999997</v>
      </c>
      <c r="BJ37" s="693">
        <v>6.7225279999999996</v>
      </c>
      <c r="BK37" s="693">
        <v>6.6704699999999999</v>
      </c>
      <c r="BL37" s="693">
        <v>6.3808629999999997</v>
      </c>
      <c r="BM37" s="693">
        <v>6.6050529999999998</v>
      </c>
      <c r="BN37" s="693">
        <v>6.7731909999999997</v>
      </c>
      <c r="BO37" s="693">
        <v>7.3192409999999999</v>
      </c>
      <c r="BP37" s="693">
        <v>7.5715589999999997</v>
      </c>
      <c r="BQ37" s="693">
        <v>8.1836509999999993</v>
      </c>
      <c r="BR37" s="693">
        <v>8.1588229999999999</v>
      </c>
      <c r="BS37" s="693">
        <v>7.344881</v>
      </c>
      <c r="BT37" s="693">
        <v>7.1862009999999996</v>
      </c>
      <c r="BU37" s="693">
        <v>6.5600310000000004</v>
      </c>
      <c r="BV37" s="693">
        <v>6.8102400000000003</v>
      </c>
    </row>
    <row r="38" spans="1:74" s="116" customFormat="1" ht="11.1" customHeight="1" x14ac:dyDescent="0.2">
      <c r="A38" s="111" t="s">
        <v>1191</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6.4657996885999998</v>
      </c>
      <c r="BC38" s="692">
        <v>6.8417252454000002</v>
      </c>
      <c r="BD38" s="693">
        <v>7.2782790000000004</v>
      </c>
      <c r="BE38" s="693">
        <v>7.7073840000000002</v>
      </c>
      <c r="BF38" s="693">
        <v>7.7521740000000001</v>
      </c>
      <c r="BG38" s="693">
        <v>7.05267</v>
      </c>
      <c r="BH38" s="693">
        <v>6.8610040000000003</v>
      </c>
      <c r="BI38" s="693">
        <v>6.0662419999999999</v>
      </c>
      <c r="BJ38" s="693">
        <v>6.0773489999999999</v>
      </c>
      <c r="BK38" s="693">
        <v>5.9402229999999996</v>
      </c>
      <c r="BL38" s="693">
        <v>5.8432649999999997</v>
      </c>
      <c r="BM38" s="693">
        <v>6.3058880000000004</v>
      </c>
      <c r="BN38" s="693">
        <v>6.4036770000000001</v>
      </c>
      <c r="BO38" s="693">
        <v>6.7595330000000002</v>
      </c>
      <c r="BP38" s="693">
        <v>7.1943260000000002</v>
      </c>
      <c r="BQ38" s="693">
        <v>7.6395790000000003</v>
      </c>
      <c r="BR38" s="693">
        <v>7.6618209999999998</v>
      </c>
      <c r="BS38" s="693">
        <v>6.9648859999999999</v>
      </c>
      <c r="BT38" s="693">
        <v>6.7675200000000002</v>
      </c>
      <c r="BU38" s="693">
        <v>5.9808599999999998</v>
      </c>
      <c r="BV38" s="693">
        <v>5.9875619999999996</v>
      </c>
    </row>
    <row r="39" spans="1:74" s="116" customFormat="1" ht="11.1" customHeight="1" x14ac:dyDescent="0.2">
      <c r="A39" s="111" t="s">
        <v>1192</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0.34101870000000001</v>
      </c>
      <c r="BC39" s="692">
        <v>0.36053681999999998</v>
      </c>
      <c r="BD39" s="693">
        <v>0.3721025</v>
      </c>
      <c r="BE39" s="693">
        <v>0.39100380000000001</v>
      </c>
      <c r="BF39" s="693">
        <v>0.40274219999999999</v>
      </c>
      <c r="BG39" s="693">
        <v>0.37871339999999998</v>
      </c>
      <c r="BH39" s="693">
        <v>0.4018081</v>
      </c>
      <c r="BI39" s="693">
        <v>0.38381680000000001</v>
      </c>
      <c r="BJ39" s="693">
        <v>0.387909</v>
      </c>
      <c r="BK39" s="693">
        <v>0.37233650000000001</v>
      </c>
      <c r="BL39" s="693">
        <v>0.3395492</v>
      </c>
      <c r="BM39" s="693">
        <v>0.38145960000000001</v>
      </c>
      <c r="BN39" s="693">
        <v>0.34588370000000002</v>
      </c>
      <c r="BO39" s="693">
        <v>0.36482510000000001</v>
      </c>
      <c r="BP39" s="693">
        <v>0.37597629999999999</v>
      </c>
      <c r="BQ39" s="693">
        <v>0.39460119999999999</v>
      </c>
      <c r="BR39" s="693">
        <v>0.40591929999999998</v>
      </c>
      <c r="BS39" s="693">
        <v>0.38122250000000002</v>
      </c>
      <c r="BT39" s="693">
        <v>0.4039161</v>
      </c>
      <c r="BU39" s="693">
        <v>0.3854013</v>
      </c>
      <c r="BV39" s="693">
        <v>0.389152</v>
      </c>
    </row>
    <row r="40" spans="1:74" s="116" customFormat="1" ht="11.1" customHeight="1" x14ac:dyDescent="0.2">
      <c r="A40" s="111" t="s">
        <v>1193</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75.201923866000001</v>
      </c>
      <c r="BC40" s="692">
        <v>76.705499381999999</v>
      </c>
      <c r="BD40" s="693">
        <v>78.924869999999999</v>
      </c>
      <c r="BE40" s="693">
        <v>84.525859999999994</v>
      </c>
      <c r="BF40" s="693">
        <v>85.669319999999999</v>
      </c>
      <c r="BG40" s="693">
        <v>79.801140000000004</v>
      </c>
      <c r="BH40" s="693">
        <v>80.864850000000004</v>
      </c>
      <c r="BI40" s="693">
        <v>77.054749999999999</v>
      </c>
      <c r="BJ40" s="693">
        <v>77.389099999999999</v>
      </c>
      <c r="BK40" s="693">
        <v>80.166330000000002</v>
      </c>
      <c r="BL40" s="693">
        <v>76.982190000000003</v>
      </c>
      <c r="BM40" s="693">
        <v>78.316320000000005</v>
      </c>
      <c r="BN40" s="693">
        <v>76.738759999999999</v>
      </c>
      <c r="BO40" s="693">
        <v>77.962869999999995</v>
      </c>
      <c r="BP40" s="693">
        <v>80.017830000000004</v>
      </c>
      <c r="BQ40" s="693">
        <v>85.499899999999997</v>
      </c>
      <c r="BR40" s="693">
        <v>86.462680000000006</v>
      </c>
      <c r="BS40" s="693">
        <v>80.370009999999994</v>
      </c>
      <c r="BT40" s="693">
        <v>81.288430000000005</v>
      </c>
      <c r="BU40" s="693">
        <v>77.31935</v>
      </c>
      <c r="BV40" s="693">
        <v>77.60145</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7"/>
      <c r="BE41" s="697"/>
      <c r="BF41" s="697"/>
      <c r="BG41" s="697"/>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1194</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8.0368409107000005</v>
      </c>
      <c r="BC42" s="698">
        <v>8.2331872400999995</v>
      </c>
      <c r="BD42" s="699">
        <v>9.3632589999999993</v>
      </c>
      <c r="BE42" s="699">
        <v>10.78262</v>
      </c>
      <c r="BF42" s="699">
        <v>10.73048</v>
      </c>
      <c r="BG42" s="699">
        <v>9.3117439999999991</v>
      </c>
      <c r="BH42" s="699">
        <v>8.4265840000000001</v>
      </c>
      <c r="BI42" s="699">
        <v>8.3674929999999996</v>
      </c>
      <c r="BJ42" s="699">
        <v>9.7308990000000009</v>
      </c>
      <c r="BK42" s="699">
        <v>10.310320000000001</v>
      </c>
      <c r="BL42" s="699">
        <v>9.5457330000000002</v>
      </c>
      <c r="BM42" s="699">
        <v>9.2118520000000004</v>
      </c>
      <c r="BN42" s="699">
        <v>8.1276250000000001</v>
      </c>
      <c r="BO42" s="699">
        <v>8.1171570000000006</v>
      </c>
      <c r="BP42" s="699">
        <v>9.2378099999999996</v>
      </c>
      <c r="BQ42" s="699">
        <v>10.59755</v>
      </c>
      <c r="BR42" s="699">
        <v>10.49283</v>
      </c>
      <c r="BS42" s="699">
        <v>9.2312349999999999</v>
      </c>
      <c r="BT42" s="699">
        <v>8.3702389999999998</v>
      </c>
      <c r="BU42" s="699">
        <v>8.3093199999999996</v>
      </c>
      <c r="BV42" s="699">
        <v>9.6708409999999994</v>
      </c>
    </row>
    <row r="43" spans="1:74" s="116" customFormat="1" ht="11.1" customHeight="1" x14ac:dyDescent="0.2">
      <c r="A43" s="111" t="s">
        <v>1195</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25.860680343999999</v>
      </c>
      <c r="BC43" s="698">
        <v>25.557086061</v>
      </c>
      <c r="BD43" s="699">
        <v>30.688210000000002</v>
      </c>
      <c r="BE43" s="699">
        <v>35.327579999999998</v>
      </c>
      <c r="BF43" s="699">
        <v>34.089979999999997</v>
      </c>
      <c r="BG43" s="699">
        <v>30.205719999999999</v>
      </c>
      <c r="BH43" s="699">
        <v>26.901430000000001</v>
      </c>
      <c r="BI43" s="699">
        <v>26.75516</v>
      </c>
      <c r="BJ43" s="699">
        <v>31.10406</v>
      </c>
      <c r="BK43" s="699">
        <v>31.831060000000001</v>
      </c>
      <c r="BL43" s="699">
        <v>30.597829999999998</v>
      </c>
      <c r="BM43" s="699">
        <v>29.317789999999999</v>
      </c>
      <c r="BN43" s="699">
        <v>26.65183</v>
      </c>
      <c r="BO43" s="699">
        <v>25.848009999999999</v>
      </c>
      <c r="BP43" s="699">
        <v>30.909490000000002</v>
      </c>
      <c r="BQ43" s="699">
        <v>35.505339999999997</v>
      </c>
      <c r="BR43" s="699">
        <v>34.066899999999997</v>
      </c>
      <c r="BS43" s="699">
        <v>30.312709999999999</v>
      </c>
      <c r="BT43" s="699">
        <v>27.05968</v>
      </c>
      <c r="BU43" s="699">
        <v>26.863250000000001</v>
      </c>
      <c r="BV43" s="699">
        <v>31.18591</v>
      </c>
    </row>
    <row r="44" spans="1:74" s="116" customFormat="1" ht="11.1" customHeight="1" x14ac:dyDescent="0.2">
      <c r="A44" s="111" t="s">
        <v>1196</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38.395712697999997</v>
      </c>
      <c r="BC44" s="698">
        <v>41.007322205000001</v>
      </c>
      <c r="BD44" s="699">
        <v>47.003540000000001</v>
      </c>
      <c r="BE44" s="699">
        <v>52.75712</v>
      </c>
      <c r="BF44" s="699">
        <v>51.7605</v>
      </c>
      <c r="BG44" s="699">
        <v>43.997219999999999</v>
      </c>
      <c r="BH44" s="699">
        <v>42.006259999999997</v>
      </c>
      <c r="BI44" s="699">
        <v>41.335479999999997</v>
      </c>
      <c r="BJ44" s="699">
        <v>47.247599999999998</v>
      </c>
      <c r="BK44" s="699">
        <v>49.375259999999997</v>
      </c>
      <c r="BL44" s="699">
        <v>46.449860000000001</v>
      </c>
      <c r="BM44" s="699">
        <v>45.201279999999997</v>
      </c>
      <c r="BN44" s="699">
        <v>39.580559999999998</v>
      </c>
      <c r="BO44" s="699">
        <v>41.380549999999999</v>
      </c>
      <c r="BP44" s="699">
        <v>47.594880000000003</v>
      </c>
      <c r="BQ44" s="699">
        <v>53.49259</v>
      </c>
      <c r="BR44" s="699">
        <v>52.175530000000002</v>
      </c>
      <c r="BS44" s="699">
        <v>44.233310000000003</v>
      </c>
      <c r="BT44" s="699">
        <v>42.16677</v>
      </c>
      <c r="BU44" s="699">
        <v>41.465170000000001</v>
      </c>
      <c r="BV44" s="699">
        <v>47.374769999999998</v>
      </c>
    </row>
    <row r="45" spans="1:74" s="116" customFormat="1" ht="11.1" customHeight="1" x14ac:dyDescent="0.2">
      <c r="A45" s="111" t="s">
        <v>1197</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21.855363471</v>
      </c>
      <c r="BC45" s="698">
        <v>21.970122059000001</v>
      </c>
      <c r="BD45" s="699">
        <v>25.080719999999999</v>
      </c>
      <c r="BE45" s="699">
        <v>28.26774</v>
      </c>
      <c r="BF45" s="699">
        <v>28.307369999999999</v>
      </c>
      <c r="BG45" s="699">
        <v>23.981359999999999</v>
      </c>
      <c r="BH45" s="699">
        <v>22.48969</v>
      </c>
      <c r="BI45" s="699">
        <v>22.897659999999998</v>
      </c>
      <c r="BJ45" s="699">
        <v>26.949590000000001</v>
      </c>
      <c r="BK45" s="699">
        <v>28.689830000000001</v>
      </c>
      <c r="BL45" s="699">
        <v>27.6356</v>
      </c>
      <c r="BM45" s="699">
        <v>25.667459999999998</v>
      </c>
      <c r="BN45" s="699">
        <v>23.056290000000001</v>
      </c>
      <c r="BO45" s="699">
        <v>22.92266</v>
      </c>
      <c r="BP45" s="699">
        <v>26.173079999999999</v>
      </c>
      <c r="BQ45" s="699">
        <v>29.518889999999999</v>
      </c>
      <c r="BR45" s="699">
        <v>29.46857</v>
      </c>
      <c r="BS45" s="699">
        <v>25.041779999999999</v>
      </c>
      <c r="BT45" s="699">
        <v>23.317049999999998</v>
      </c>
      <c r="BU45" s="699">
        <v>23.6783</v>
      </c>
      <c r="BV45" s="699">
        <v>27.66253</v>
      </c>
    </row>
    <row r="46" spans="1:74" s="116" customFormat="1" ht="11.1" customHeight="1" x14ac:dyDescent="0.2">
      <c r="A46" s="111" t="s">
        <v>1198</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59.040008786999998</v>
      </c>
      <c r="BC46" s="698">
        <v>64.702454703000001</v>
      </c>
      <c r="BD46" s="699">
        <v>75.388689999999997</v>
      </c>
      <c r="BE46" s="699">
        <v>84.086640000000003</v>
      </c>
      <c r="BF46" s="699">
        <v>80.578130000000002</v>
      </c>
      <c r="BG46" s="699">
        <v>71.810839999999999</v>
      </c>
      <c r="BH46" s="699">
        <v>63.998019999999997</v>
      </c>
      <c r="BI46" s="699">
        <v>62.076999999999998</v>
      </c>
      <c r="BJ46" s="699">
        <v>68.192170000000004</v>
      </c>
      <c r="BK46" s="699">
        <v>72.536100000000005</v>
      </c>
      <c r="BL46" s="699">
        <v>66.095119999999994</v>
      </c>
      <c r="BM46" s="699">
        <v>64.000609999999995</v>
      </c>
      <c r="BN46" s="699">
        <v>60.265099999999997</v>
      </c>
      <c r="BO46" s="699">
        <v>64.649889999999999</v>
      </c>
      <c r="BP46" s="699">
        <v>75.633560000000003</v>
      </c>
      <c r="BQ46" s="699">
        <v>84.718209999999999</v>
      </c>
      <c r="BR46" s="699">
        <v>80.470060000000004</v>
      </c>
      <c r="BS46" s="699">
        <v>72.036950000000004</v>
      </c>
      <c r="BT46" s="699">
        <v>64.425960000000003</v>
      </c>
      <c r="BU46" s="699">
        <v>62.449710000000003</v>
      </c>
      <c r="BV46" s="699">
        <v>68.668530000000004</v>
      </c>
    </row>
    <row r="47" spans="1:74" s="116" customFormat="1" ht="11.1" customHeight="1" x14ac:dyDescent="0.2">
      <c r="A47" s="111" t="s">
        <v>1199</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21.078309000000001</v>
      </c>
      <c r="BC47" s="698">
        <v>22.530753499999999</v>
      </c>
      <c r="BD47" s="699">
        <v>26.639130000000002</v>
      </c>
      <c r="BE47" s="699">
        <v>29.888629999999999</v>
      </c>
      <c r="BF47" s="699">
        <v>30.033370000000001</v>
      </c>
      <c r="BG47" s="699">
        <v>27.519300000000001</v>
      </c>
      <c r="BH47" s="699">
        <v>23.198799999999999</v>
      </c>
      <c r="BI47" s="699">
        <v>22.217320000000001</v>
      </c>
      <c r="BJ47" s="699">
        <v>25.98498</v>
      </c>
      <c r="BK47" s="699">
        <v>28.115089999999999</v>
      </c>
      <c r="BL47" s="699">
        <v>26.40954</v>
      </c>
      <c r="BM47" s="699">
        <v>24.736339999999998</v>
      </c>
      <c r="BN47" s="699">
        <v>21.621639999999999</v>
      </c>
      <c r="BO47" s="699">
        <v>22.707820000000002</v>
      </c>
      <c r="BP47" s="699">
        <v>26.913799999999998</v>
      </c>
      <c r="BQ47" s="699">
        <v>30.35493</v>
      </c>
      <c r="BR47" s="699">
        <v>30.34037</v>
      </c>
      <c r="BS47" s="699">
        <v>27.67991</v>
      </c>
      <c r="BT47" s="699">
        <v>23.322410000000001</v>
      </c>
      <c r="BU47" s="699">
        <v>22.317129999999999</v>
      </c>
      <c r="BV47" s="699">
        <v>26.09975</v>
      </c>
    </row>
    <row r="48" spans="1:74" s="116" customFormat="1" ht="11.1" customHeight="1" x14ac:dyDescent="0.2">
      <c r="A48" s="111" t="s">
        <v>1200</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43.673689731000003</v>
      </c>
      <c r="BC48" s="698">
        <v>46.862136466000003</v>
      </c>
      <c r="BD48" s="699">
        <v>55.419029999999999</v>
      </c>
      <c r="BE48" s="699">
        <v>62.755090000000003</v>
      </c>
      <c r="BF48" s="699">
        <v>62.449710000000003</v>
      </c>
      <c r="BG48" s="699">
        <v>58.311700000000002</v>
      </c>
      <c r="BH48" s="699">
        <v>52.170659999999998</v>
      </c>
      <c r="BI48" s="699">
        <v>45.376289999999997</v>
      </c>
      <c r="BJ48" s="699">
        <v>50.382249999999999</v>
      </c>
      <c r="BK48" s="699">
        <v>53.654530000000001</v>
      </c>
      <c r="BL48" s="699">
        <v>44.474170000000001</v>
      </c>
      <c r="BM48" s="699">
        <v>44.967170000000003</v>
      </c>
      <c r="BN48" s="699">
        <v>45.012990000000002</v>
      </c>
      <c r="BO48" s="699">
        <v>48.76314</v>
      </c>
      <c r="BP48" s="699">
        <v>57.475760000000001</v>
      </c>
      <c r="BQ48" s="699">
        <v>63.983910000000002</v>
      </c>
      <c r="BR48" s="699">
        <v>63.506079999999997</v>
      </c>
      <c r="BS48" s="699">
        <v>59.341299999999997</v>
      </c>
      <c r="BT48" s="699">
        <v>53.15296</v>
      </c>
      <c r="BU48" s="699">
        <v>46.171900000000001</v>
      </c>
      <c r="BV48" s="699">
        <v>51.222799999999999</v>
      </c>
    </row>
    <row r="49" spans="1:74" s="116" customFormat="1" ht="11.1" customHeight="1" x14ac:dyDescent="0.2">
      <c r="A49" s="111" t="s">
        <v>1201</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21.074110653000002</v>
      </c>
      <c r="BC49" s="698">
        <v>23.452687372</v>
      </c>
      <c r="BD49" s="699">
        <v>26.328029999999998</v>
      </c>
      <c r="BE49" s="699">
        <v>30.524100000000001</v>
      </c>
      <c r="BF49" s="699">
        <v>29.305230000000002</v>
      </c>
      <c r="BG49" s="699">
        <v>25.292670000000001</v>
      </c>
      <c r="BH49" s="699">
        <v>22.923300000000001</v>
      </c>
      <c r="BI49" s="699">
        <v>21.326059999999998</v>
      </c>
      <c r="BJ49" s="699">
        <v>23.44153</v>
      </c>
      <c r="BK49" s="699">
        <v>23.39434</v>
      </c>
      <c r="BL49" s="699">
        <v>20.939699999999998</v>
      </c>
      <c r="BM49" s="699">
        <v>21.711469999999998</v>
      </c>
      <c r="BN49" s="699">
        <v>21.247949999999999</v>
      </c>
      <c r="BO49" s="699">
        <v>24.197959999999998</v>
      </c>
      <c r="BP49" s="699">
        <v>26.69528</v>
      </c>
      <c r="BQ49" s="699">
        <v>30.75151</v>
      </c>
      <c r="BR49" s="699">
        <v>29.64359</v>
      </c>
      <c r="BS49" s="699">
        <v>25.680070000000001</v>
      </c>
      <c r="BT49" s="699">
        <v>23.28867</v>
      </c>
      <c r="BU49" s="699">
        <v>21.653970000000001</v>
      </c>
      <c r="BV49" s="699">
        <v>23.790759999999999</v>
      </c>
    </row>
    <row r="50" spans="1:74" s="116" customFormat="1" ht="11.1" customHeight="1" x14ac:dyDescent="0.2">
      <c r="A50" s="111" t="s">
        <v>1202</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28.434331749999998</v>
      </c>
      <c r="BC50" s="698">
        <v>28.911982600000002</v>
      </c>
      <c r="BD50" s="699">
        <v>31.173020000000001</v>
      </c>
      <c r="BE50" s="699">
        <v>37.24906</v>
      </c>
      <c r="BF50" s="699">
        <v>34.374189999999999</v>
      </c>
      <c r="BG50" s="699">
        <v>31.96556</v>
      </c>
      <c r="BH50" s="699">
        <v>32.202889999999996</v>
      </c>
      <c r="BI50" s="699">
        <v>27.036850000000001</v>
      </c>
      <c r="BJ50" s="699">
        <v>34.576659999999997</v>
      </c>
      <c r="BK50" s="699">
        <v>31.49605</v>
      </c>
      <c r="BL50" s="699">
        <v>28.56569</v>
      </c>
      <c r="BM50" s="699">
        <v>32.797409999999999</v>
      </c>
      <c r="BN50" s="699">
        <v>28.386189999999999</v>
      </c>
      <c r="BO50" s="699">
        <v>29.201879999999999</v>
      </c>
      <c r="BP50" s="699">
        <v>31.35614</v>
      </c>
      <c r="BQ50" s="699">
        <v>37.02149</v>
      </c>
      <c r="BR50" s="699">
        <v>34.20861</v>
      </c>
      <c r="BS50" s="699">
        <v>31.83006</v>
      </c>
      <c r="BT50" s="699">
        <v>32.018470000000001</v>
      </c>
      <c r="BU50" s="699">
        <v>26.843399999999999</v>
      </c>
      <c r="BV50" s="699">
        <v>34.350209999999997</v>
      </c>
    </row>
    <row r="51" spans="1:74" s="116" customFormat="1" ht="11.25" customHeight="1" x14ac:dyDescent="0.2">
      <c r="A51" s="111" t="s">
        <v>1203</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1.1526414</v>
      </c>
      <c r="BC51" s="698">
        <v>1.1800633599999999</v>
      </c>
      <c r="BD51" s="699">
        <v>1.199041</v>
      </c>
      <c r="BE51" s="699">
        <v>1.241409</v>
      </c>
      <c r="BF51" s="699">
        <v>1.2781340000000001</v>
      </c>
      <c r="BG51" s="699">
        <v>1.2314849999999999</v>
      </c>
      <c r="BH51" s="699">
        <v>1.2956669999999999</v>
      </c>
      <c r="BI51" s="699">
        <v>1.2971029999999999</v>
      </c>
      <c r="BJ51" s="699">
        <v>1.325939</v>
      </c>
      <c r="BK51" s="699">
        <v>1.2901050000000001</v>
      </c>
      <c r="BL51" s="699">
        <v>1.1823490000000001</v>
      </c>
      <c r="BM51" s="699">
        <v>1.267693</v>
      </c>
      <c r="BN51" s="699">
        <v>1.181543</v>
      </c>
      <c r="BO51" s="699">
        <v>1.210431</v>
      </c>
      <c r="BP51" s="699">
        <v>1.2268539999999999</v>
      </c>
      <c r="BQ51" s="699">
        <v>1.2661500000000001</v>
      </c>
      <c r="BR51" s="699">
        <v>1.3005549999999999</v>
      </c>
      <c r="BS51" s="699">
        <v>1.252348</v>
      </c>
      <c r="BT51" s="699">
        <v>1.316908</v>
      </c>
      <c r="BU51" s="699">
        <v>1.3163940000000001</v>
      </c>
      <c r="BV51" s="699">
        <v>1.344573</v>
      </c>
    </row>
    <row r="52" spans="1:74" s="116" customFormat="1" ht="11.1" customHeight="1" x14ac:dyDescent="0.2">
      <c r="A52" s="111" t="s">
        <v>1204</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268.60168874999999</v>
      </c>
      <c r="BC52" s="700">
        <v>284.40779557000002</v>
      </c>
      <c r="BD52" s="701">
        <v>328.28269999999998</v>
      </c>
      <c r="BE52" s="701">
        <v>372.88</v>
      </c>
      <c r="BF52" s="701">
        <v>362.90710000000001</v>
      </c>
      <c r="BG52" s="701">
        <v>323.62759999999997</v>
      </c>
      <c r="BH52" s="701">
        <v>295.61329999999998</v>
      </c>
      <c r="BI52" s="701">
        <v>278.68639999999999</v>
      </c>
      <c r="BJ52" s="701">
        <v>318.9357</v>
      </c>
      <c r="BK52" s="701">
        <v>330.6927</v>
      </c>
      <c r="BL52" s="701">
        <v>301.8956</v>
      </c>
      <c r="BM52" s="701">
        <v>298.87909999999999</v>
      </c>
      <c r="BN52" s="701">
        <v>275.13170000000002</v>
      </c>
      <c r="BO52" s="701">
        <v>288.99950000000001</v>
      </c>
      <c r="BP52" s="701">
        <v>333.2167</v>
      </c>
      <c r="BQ52" s="701">
        <v>377.2106</v>
      </c>
      <c r="BR52" s="701">
        <v>365.67309999999998</v>
      </c>
      <c r="BS52" s="701">
        <v>326.6397</v>
      </c>
      <c r="BT52" s="701">
        <v>298.4391</v>
      </c>
      <c r="BU52" s="701">
        <v>281.06849999999997</v>
      </c>
      <c r="BV52" s="701">
        <v>321.3707</v>
      </c>
    </row>
    <row r="53" spans="1:74" s="420" customFormat="1" ht="12" customHeight="1" x14ac:dyDescent="0.2">
      <c r="A53" s="419"/>
      <c r="B53" s="814" t="s">
        <v>873</v>
      </c>
      <c r="C53" s="759"/>
      <c r="D53" s="759"/>
      <c r="E53" s="759"/>
      <c r="F53" s="759"/>
      <c r="G53" s="759"/>
      <c r="H53" s="759"/>
      <c r="I53" s="759"/>
      <c r="J53" s="759"/>
      <c r="K53" s="759"/>
      <c r="L53" s="759"/>
      <c r="M53" s="759"/>
      <c r="N53" s="759"/>
      <c r="O53" s="759"/>
      <c r="P53" s="759"/>
      <c r="Q53" s="759"/>
      <c r="AY53" s="464"/>
      <c r="AZ53" s="464"/>
      <c r="BA53" s="464"/>
      <c r="BB53" s="464"/>
      <c r="BC53" s="464"/>
      <c r="BD53" s="612"/>
      <c r="BE53" s="612"/>
      <c r="BF53" s="612"/>
      <c r="BG53" s="464"/>
      <c r="BH53" s="251"/>
      <c r="BI53" s="464"/>
      <c r="BJ53" s="464"/>
    </row>
    <row r="54" spans="1:74" s="420" customFormat="1" ht="12" customHeight="1" x14ac:dyDescent="0.25">
      <c r="A54" s="419"/>
      <c r="B54" s="752" t="s">
        <v>815</v>
      </c>
      <c r="C54" s="744"/>
      <c r="D54" s="744"/>
      <c r="E54" s="744"/>
      <c r="F54" s="744"/>
      <c r="G54" s="744"/>
      <c r="H54" s="744"/>
      <c r="I54" s="744"/>
      <c r="J54" s="744"/>
      <c r="K54" s="744"/>
      <c r="L54" s="744"/>
      <c r="M54" s="744"/>
      <c r="N54" s="744"/>
      <c r="O54" s="744"/>
      <c r="P54" s="744"/>
      <c r="Q54" s="744"/>
      <c r="AY54" s="464"/>
      <c r="AZ54" s="464"/>
      <c r="BA54" s="464"/>
      <c r="BB54" s="464"/>
      <c r="BC54" s="464"/>
      <c r="BD54" s="612"/>
      <c r="BE54" s="612"/>
      <c r="BF54" s="612"/>
      <c r="BG54" s="464"/>
      <c r="BH54" s="251"/>
      <c r="BI54" s="464"/>
      <c r="BJ54" s="464"/>
    </row>
    <row r="55" spans="1:74" s="420" customFormat="1" ht="12" customHeight="1" x14ac:dyDescent="0.2">
      <c r="A55" s="419"/>
      <c r="B55" s="780" t="str">
        <f>"Notes: "&amp;"EIA completed modeling and analysis for this report on " &amp;Dates!D2&amp;"."</f>
        <v>Notes: EIA completed modeling and analysis for this report on Thursday June 3, 2021.</v>
      </c>
      <c r="C55" s="803"/>
      <c r="D55" s="803"/>
      <c r="E55" s="803"/>
      <c r="F55" s="803"/>
      <c r="G55" s="803"/>
      <c r="H55" s="803"/>
      <c r="I55" s="803"/>
      <c r="J55" s="803"/>
      <c r="K55" s="803"/>
      <c r="L55" s="803"/>
      <c r="M55" s="803"/>
      <c r="N55" s="803"/>
      <c r="O55" s="803"/>
      <c r="P55" s="803"/>
      <c r="Q55" s="781"/>
      <c r="AY55" s="464"/>
      <c r="AZ55" s="464"/>
      <c r="BA55" s="464"/>
      <c r="BB55" s="464"/>
      <c r="BC55" s="464"/>
      <c r="BD55" s="612"/>
      <c r="BE55" s="612"/>
      <c r="BF55" s="612"/>
      <c r="BG55" s="464"/>
      <c r="BH55" s="251"/>
      <c r="BI55" s="464"/>
      <c r="BJ55" s="464"/>
    </row>
    <row r="56" spans="1:74" s="420" customFormat="1" ht="12" customHeight="1" x14ac:dyDescent="0.2">
      <c r="A56" s="419"/>
      <c r="B56" s="770" t="s">
        <v>353</v>
      </c>
      <c r="C56" s="769"/>
      <c r="D56" s="769"/>
      <c r="E56" s="769"/>
      <c r="F56" s="769"/>
      <c r="G56" s="769"/>
      <c r="H56" s="769"/>
      <c r="I56" s="769"/>
      <c r="J56" s="769"/>
      <c r="K56" s="769"/>
      <c r="L56" s="769"/>
      <c r="M56" s="769"/>
      <c r="N56" s="769"/>
      <c r="O56" s="769"/>
      <c r="P56" s="769"/>
      <c r="Q56" s="769"/>
      <c r="AY56" s="464"/>
      <c r="AZ56" s="464"/>
      <c r="BA56" s="464"/>
      <c r="BB56" s="464"/>
      <c r="BC56" s="464"/>
      <c r="BD56" s="612"/>
      <c r="BE56" s="612"/>
      <c r="BF56" s="612"/>
      <c r="BG56" s="464"/>
      <c r="BH56" s="251"/>
      <c r="BI56" s="464"/>
      <c r="BJ56" s="464"/>
    </row>
    <row r="57" spans="1:74" s="420" customFormat="1" ht="12" customHeight="1" x14ac:dyDescent="0.2">
      <c r="A57" s="419"/>
      <c r="B57" s="765" t="s">
        <v>874</v>
      </c>
      <c r="C57" s="762"/>
      <c r="D57" s="762"/>
      <c r="E57" s="762"/>
      <c r="F57" s="762"/>
      <c r="G57" s="762"/>
      <c r="H57" s="762"/>
      <c r="I57" s="762"/>
      <c r="J57" s="762"/>
      <c r="K57" s="762"/>
      <c r="L57" s="762"/>
      <c r="M57" s="762"/>
      <c r="N57" s="762"/>
      <c r="O57" s="762"/>
      <c r="P57" s="762"/>
      <c r="Q57" s="759"/>
      <c r="AY57" s="464"/>
      <c r="AZ57" s="464"/>
      <c r="BA57" s="464"/>
      <c r="BB57" s="464"/>
      <c r="BC57" s="464"/>
      <c r="BD57" s="612"/>
      <c r="BE57" s="612"/>
      <c r="BF57" s="612"/>
      <c r="BG57" s="464"/>
      <c r="BH57" s="251"/>
      <c r="BI57" s="464"/>
      <c r="BJ57" s="464"/>
    </row>
    <row r="58" spans="1:74" s="420" customFormat="1" ht="12" customHeight="1" x14ac:dyDescent="0.2">
      <c r="A58" s="419"/>
      <c r="B58" s="765" t="s">
        <v>865</v>
      </c>
      <c r="C58" s="762"/>
      <c r="D58" s="762"/>
      <c r="E58" s="762"/>
      <c r="F58" s="762"/>
      <c r="G58" s="762"/>
      <c r="H58" s="762"/>
      <c r="I58" s="762"/>
      <c r="J58" s="762"/>
      <c r="K58" s="762"/>
      <c r="L58" s="762"/>
      <c r="M58" s="762"/>
      <c r="N58" s="762"/>
      <c r="O58" s="762"/>
      <c r="P58" s="762"/>
      <c r="Q58" s="759"/>
      <c r="AY58" s="464"/>
      <c r="AZ58" s="464"/>
      <c r="BA58" s="464"/>
      <c r="BB58" s="464"/>
      <c r="BC58" s="464"/>
      <c r="BD58" s="612"/>
      <c r="BE58" s="612"/>
      <c r="BF58" s="612"/>
      <c r="BG58" s="464"/>
      <c r="BH58" s="251"/>
      <c r="BI58" s="464"/>
      <c r="BJ58" s="464"/>
    </row>
    <row r="59" spans="1:74" s="420" customFormat="1" ht="12" customHeight="1" x14ac:dyDescent="0.2">
      <c r="A59" s="419"/>
      <c r="B59" s="800" t="s">
        <v>866</v>
      </c>
      <c r="C59" s="759"/>
      <c r="D59" s="759"/>
      <c r="E59" s="759"/>
      <c r="F59" s="759"/>
      <c r="G59" s="759"/>
      <c r="H59" s="759"/>
      <c r="I59" s="759"/>
      <c r="J59" s="759"/>
      <c r="K59" s="759"/>
      <c r="L59" s="759"/>
      <c r="M59" s="759"/>
      <c r="N59" s="759"/>
      <c r="O59" s="759"/>
      <c r="P59" s="759"/>
      <c r="Q59" s="759"/>
      <c r="AY59" s="464"/>
      <c r="AZ59" s="464"/>
      <c r="BA59" s="464"/>
      <c r="BB59" s="464"/>
      <c r="BC59" s="464"/>
      <c r="BD59" s="612"/>
      <c r="BE59" s="612"/>
      <c r="BF59" s="612"/>
      <c r="BG59" s="464"/>
      <c r="BH59" s="251"/>
      <c r="BI59" s="464"/>
      <c r="BJ59" s="464"/>
    </row>
    <row r="60" spans="1:74" s="420" customFormat="1" ht="12" customHeight="1" x14ac:dyDescent="0.2">
      <c r="A60" s="419"/>
      <c r="B60" s="763" t="s">
        <v>875</v>
      </c>
      <c r="C60" s="762"/>
      <c r="D60" s="762"/>
      <c r="E60" s="762"/>
      <c r="F60" s="762"/>
      <c r="G60" s="762"/>
      <c r="H60" s="762"/>
      <c r="I60" s="762"/>
      <c r="J60" s="762"/>
      <c r="K60" s="762"/>
      <c r="L60" s="762"/>
      <c r="M60" s="762"/>
      <c r="N60" s="762"/>
      <c r="O60" s="762"/>
      <c r="P60" s="762"/>
      <c r="Q60" s="759"/>
      <c r="AY60" s="464"/>
      <c r="AZ60" s="464"/>
      <c r="BA60" s="464"/>
      <c r="BB60" s="464"/>
      <c r="BC60" s="464"/>
      <c r="BD60" s="612"/>
      <c r="BE60" s="612"/>
      <c r="BF60" s="612"/>
      <c r="BG60" s="464"/>
      <c r="BH60" s="251"/>
      <c r="BI60" s="464"/>
      <c r="BJ60" s="464"/>
    </row>
    <row r="61" spans="1:74" s="420" customFormat="1" ht="12" customHeight="1" x14ac:dyDescent="0.2">
      <c r="A61" s="419"/>
      <c r="B61" s="765" t="s">
        <v>838</v>
      </c>
      <c r="C61" s="766"/>
      <c r="D61" s="766"/>
      <c r="E61" s="766"/>
      <c r="F61" s="766"/>
      <c r="G61" s="766"/>
      <c r="H61" s="766"/>
      <c r="I61" s="766"/>
      <c r="J61" s="766"/>
      <c r="K61" s="766"/>
      <c r="L61" s="766"/>
      <c r="M61" s="766"/>
      <c r="N61" s="766"/>
      <c r="O61" s="766"/>
      <c r="P61" s="766"/>
      <c r="Q61" s="759"/>
      <c r="AY61" s="464"/>
      <c r="AZ61" s="464"/>
      <c r="BA61" s="464"/>
      <c r="BB61" s="464"/>
      <c r="BC61" s="464"/>
      <c r="BD61" s="612"/>
      <c r="BE61" s="612"/>
      <c r="BF61" s="612"/>
      <c r="BG61" s="464"/>
      <c r="BH61" s="251"/>
      <c r="BI61" s="464"/>
      <c r="BJ61" s="464"/>
    </row>
    <row r="62" spans="1:74" s="418" customFormat="1" ht="12" customHeight="1" x14ac:dyDescent="0.2">
      <c r="A62" s="393"/>
      <c r="B62" s="771" t="s">
        <v>1384</v>
      </c>
      <c r="C62" s="759"/>
      <c r="D62" s="759"/>
      <c r="E62" s="759"/>
      <c r="F62" s="759"/>
      <c r="G62" s="759"/>
      <c r="H62" s="759"/>
      <c r="I62" s="759"/>
      <c r="J62" s="759"/>
      <c r="K62" s="759"/>
      <c r="L62" s="759"/>
      <c r="M62" s="759"/>
      <c r="N62" s="759"/>
      <c r="O62" s="759"/>
      <c r="P62" s="759"/>
      <c r="Q62" s="759"/>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I36" sqref="BI36"/>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3" customWidth="1"/>
    <col min="59" max="62" width="6.5546875" style="336" customWidth="1"/>
    <col min="63" max="74" width="6.5546875" style="121" customWidth="1"/>
    <col min="75" max="16384" width="9.5546875" style="121"/>
  </cols>
  <sheetData>
    <row r="1" spans="1:74" ht="13.35" customHeight="1" x14ac:dyDescent="0.25">
      <c r="A1" s="741" t="s">
        <v>798</v>
      </c>
      <c r="B1" s="818" t="s">
        <v>1365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120"/>
    </row>
    <row r="2" spans="1:74" s="112" customFormat="1" ht="13.35" customHeight="1"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v>
      </c>
      <c r="BA6" s="208">
        <v>21.7</v>
      </c>
      <c r="BB6" s="208">
        <v>22.265720000000002</v>
      </c>
      <c r="BC6" s="208">
        <v>22.02674</v>
      </c>
      <c r="BD6" s="324">
        <v>21.047219999999999</v>
      </c>
      <c r="BE6" s="324">
        <v>21.469580000000001</v>
      </c>
      <c r="BF6" s="324">
        <v>22.011849999999999</v>
      </c>
      <c r="BG6" s="324">
        <v>22.56981</v>
      </c>
      <c r="BH6" s="324">
        <v>22.516490000000001</v>
      </c>
      <c r="BI6" s="324">
        <v>22.515070000000001</v>
      </c>
      <c r="BJ6" s="324">
        <v>21.934819999999998</v>
      </c>
      <c r="BK6" s="324">
        <v>22.750440000000001</v>
      </c>
      <c r="BL6" s="324">
        <v>23.348009999999999</v>
      </c>
      <c r="BM6" s="324">
        <v>23.608419999999999</v>
      </c>
      <c r="BN6" s="324">
        <v>24.203119999999998</v>
      </c>
      <c r="BO6" s="324">
        <v>23.927669999999999</v>
      </c>
      <c r="BP6" s="324">
        <v>22.80414</v>
      </c>
      <c r="BQ6" s="324">
        <v>23.197849999999999</v>
      </c>
      <c r="BR6" s="324">
        <v>23.690539999999999</v>
      </c>
      <c r="BS6" s="324">
        <v>24.177969999999998</v>
      </c>
      <c r="BT6" s="324">
        <v>24.004079999999998</v>
      </c>
      <c r="BU6" s="324">
        <v>23.893470000000001</v>
      </c>
      <c r="BV6" s="324">
        <v>23.124009999999998</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v>
      </c>
      <c r="BA7" s="208">
        <v>15.52</v>
      </c>
      <c r="BB7" s="208">
        <v>15.737220000000001</v>
      </c>
      <c r="BC7" s="208">
        <v>16.416879999999999</v>
      </c>
      <c r="BD7" s="324">
        <v>16.711500000000001</v>
      </c>
      <c r="BE7" s="324">
        <v>16.799710000000001</v>
      </c>
      <c r="BF7" s="324">
        <v>16.729790000000001</v>
      </c>
      <c r="BG7" s="324">
        <v>17.147590000000001</v>
      </c>
      <c r="BH7" s="324">
        <v>17.287649999999999</v>
      </c>
      <c r="BI7" s="324">
        <v>16.732489999999999</v>
      </c>
      <c r="BJ7" s="324">
        <v>16.15898</v>
      </c>
      <c r="BK7" s="324">
        <v>16.09816</v>
      </c>
      <c r="BL7" s="324">
        <v>16.223379999999999</v>
      </c>
      <c r="BM7" s="324">
        <v>15.88744</v>
      </c>
      <c r="BN7" s="324">
        <v>15.993359999999999</v>
      </c>
      <c r="BO7" s="324">
        <v>16.617450000000002</v>
      </c>
      <c r="BP7" s="324">
        <v>16.896509999999999</v>
      </c>
      <c r="BQ7" s="324">
        <v>16.940999999999999</v>
      </c>
      <c r="BR7" s="324">
        <v>16.80883</v>
      </c>
      <c r="BS7" s="324">
        <v>17.182639999999999</v>
      </c>
      <c r="BT7" s="324">
        <v>17.307459999999999</v>
      </c>
      <c r="BU7" s="324">
        <v>16.730180000000001</v>
      </c>
      <c r="BV7" s="324">
        <v>16.165019999999998</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13.1</v>
      </c>
      <c r="BA8" s="208">
        <v>13.99</v>
      </c>
      <c r="BB8" s="208">
        <v>14.29265</v>
      </c>
      <c r="BC8" s="208">
        <v>14.302659999999999</v>
      </c>
      <c r="BD8" s="324">
        <v>13.92102</v>
      </c>
      <c r="BE8" s="324">
        <v>13.72235</v>
      </c>
      <c r="BF8" s="324">
        <v>13.699479999999999</v>
      </c>
      <c r="BG8" s="324">
        <v>13.893549999999999</v>
      </c>
      <c r="BH8" s="324">
        <v>14.679740000000001</v>
      </c>
      <c r="BI8" s="324">
        <v>14.208320000000001</v>
      </c>
      <c r="BJ8" s="324">
        <v>13.573930000000001</v>
      </c>
      <c r="BK8" s="324">
        <v>13.458270000000001</v>
      </c>
      <c r="BL8" s="324">
        <v>13.51014</v>
      </c>
      <c r="BM8" s="324">
        <v>14.29823</v>
      </c>
      <c r="BN8" s="324">
        <v>14.581619999999999</v>
      </c>
      <c r="BO8" s="324">
        <v>14.634650000000001</v>
      </c>
      <c r="BP8" s="324">
        <v>14.197789999999999</v>
      </c>
      <c r="BQ8" s="324">
        <v>13.942500000000001</v>
      </c>
      <c r="BR8" s="324">
        <v>13.898870000000001</v>
      </c>
      <c r="BS8" s="324">
        <v>14.1012</v>
      </c>
      <c r="BT8" s="324">
        <v>14.884829999999999</v>
      </c>
      <c r="BU8" s="324">
        <v>14.39573</v>
      </c>
      <c r="BV8" s="324">
        <v>13.74708</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v>
      </c>
      <c r="BA9" s="208">
        <v>11.36</v>
      </c>
      <c r="BB9" s="208">
        <v>12.05734</v>
      </c>
      <c r="BC9" s="208">
        <v>13.184150000000001</v>
      </c>
      <c r="BD9" s="324">
        <v>13.56846</v>
      </c>
      <c r="BE9" s="324">
        <v>13.83107</v>
      </c>
      <c r="BF9" s="324">
        <v>13.76718</v>
      </c>
      <c r="BG9" s="324">
        <v>13.090769999999999</v>
      </c>
      <c r="BH9" s="324">
        <v>12.81052</v>
      </c>
      <c r="BI9" s="324">
        <v>11.908300000000001</v>
      </c>
      <c r="BJ9" s="324">
        <v>10.77183</v>
      </c>
      <c r="BK9" s="324">
        <v>10.23846</v>
      </c>
      <c r="BL9" s="324">
        <v>10.313980000000001</v>
      </c>
      <c r="BM9" s="324">
        <v>11.15605</v>
      </c>
      <c r="BN9" s="324">
        <v>11.688129999999999</v>
      </c>
      <c r="BO9" s="324">
        <v>12.80813</v>
      </c>
      <c r="BP9" s="324">
        <v>13.090260000000001</v>
      </c>
      <c r="BQ9" s="324">
        <v>13.33441</v>
      </c>
      <c r="BR9" s="324">
        <v>13.21059</v>
      </c>
      <c r="BS9" s="324">
        <v>12.482229999999999</v>
      </c>
      <c r="BT9" s="324">
        <v>12.3355</v>
      </c>
      <c r="BU9" s="324">
        <v>11.55067</v>
      </c>
      <c r="BV9" s="324">
        <v>10.681609999999999</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11.77</v>
      </c>
      <c r="BA10" s="208">
        <v>11.92</v>
      </c>
      <c r="BB10" s="208">
        <v>12.099320000000001</v>
      </c>
      <c r="BC10" s="208">
        <v>11.304320000000001</v>
      </c>
      <c r="BD10" s="324">
        <v>11.997719999999999</v>
      </c>
      <c r="BE10" s="324">
        <v>12.14634</v>
      </c>
      <c r="BF10" s="324">
        <v>12.33367</v>
      </c>
      <c r="BG10" s="324">
        <v>12.45715</v>
      </c>
      <c r="BH10" s="324">
        <v>12.54462</v>
      </c>
      <c r="BI10" s="324">
        <v>12.365769999999999</v>
      </c>
      <c r="BJ10" s="324">
        <v>11.82709</v>
      </c>
      <c r="BK10" s="324">
        <v>11.8154</v>
      </c>
      <c r="BL10" s="324">
        <v>12.324490000000001</v>
      </c>
      <c r="BM10" s="324">
        <v>12.43984</v>
      </c>
      <c r="BN10" s="324">
        <v>12.5594</v>
      </c>
      <c r="BO10" s="324">
        <v>11.75986</v>
      </c>
      <c r="BP10" s="324">
        <v>12.41751</v>
      </c>
      <c r="BQ10" s="324">
        <v>12.48108</v>
      </c>
      <c r="BR10" s="324">
        <v>12.640359999999999</v>
      </c>
      <c r="BS10" s="324">
        <v>12.697559999999999</v>
      </c>
      <c r="BT10" s="324">
        <v>12.685779999999999</v>
      </c>
      <c r="BU10" s="324">
        <v>12.42611</v>
      </c>
      <c r="BV10" s="324">
        <v>11.816319999999999</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11.1</v>
      </c>
      <c r="BA11" s="208">
        <v>11.55</v>
      </c>
      <c r="BB11" s="208">
        <v>11.919560000000001</v>
      </c>
      <c r="BC11" s="208">
        <v>11.875209999999999</v>
      </c>
      <c r="BD11" s="324">
        <v>11.71747</v>
      </c>
      <c r="BE11" s="324">
        <v>11.61772</v>
      </c>
      <c r="BF11" s="324">
        <v>11.60629</v>
      </c>
      <c r="BG11" s="324">
        <v>11.74098</v>
      </c>
      <c r="BH11" s="324">
        <v>12.197710000000001</v>
      </c>
      <c r="BI11" s="324">
        <v>12.15558</v>
      </c>
      <c r="BJ11" s="324">
        <v>11.149139999999999</v>
      </c>
      <c r="BK11" s="324">
        <v>11.292020000000001</v>
      </c>
      <c r="BL11" s="324">
        <v>11.47913</v>
      </c>
      <c r="BM11" s="324">
        <v>11.87725</v>
      </c>
      <c r="BN11" s="324">
        <v>12.11182</v>
      </c>
      <c r="BO11" s="324">
        <v>12.094889999999999</v>
      </c>
      <c r="BP11" s="324">
        <v>11.864610000000001</v>
      </c>
      <c r="BQ11" s="324">
        <v>11.67784</v>
      </c>
      <c r="BR11" s="324">
        <v>11.61581</v>
      </c>
      <c r="BS11" s="324">
        <v>11.80316</v>
      </c>
      <c r="BT11" s="324">
        <v>12.248250000000001</v>
      </c>
      <c r="BU11" s="324">
        <v>12.209770000000001</v>
      </c>
      <c r="BV11" s="324">
        <v>11.21067</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14</v>
      </c>
      <c r="BA12" s="208">
        <v>10.96</v>
      </c>
      <c r="BB12" s="208">
        <v>11.614330000000001</v>
      </c>
      <c r="BC12" s="208">
        <v>11.63237</v>
      </c>
      <c r="BD12" s="324">
        <v>11.77955</v>
      </c>
      <c r="BE12" s="324">
        <v>11.741110000000001</v>
      </c>
      <c r="BF12" s="324">
        <v>11.787559999999999</v>
      </c>
      <c r="BG12" s="324">
        <v>12.059430000000001</v>
      </c>
      <c r="BH12" s="324">
        <v>12.199400000000001</v>
      </c>
      <c r="BI12" s="324">
        <v>12.09268</v>
      </c>
      <c r="BJ12" s="324">
        <v>11.449159999999999</v>
      </c>
      <c r="BK12" s="324">
        <v>11.026579999999999</v>
      </c>
      <c r="BL12" s="324">
        <v>14.575329999999999</v>
      </c>
      <c r="BM12" s="324">
        <v>10.96138</v>
      </c>
      <c r="BN12" s="324">
        <v>11.286759999999999</v>
      </c>
      <c r="BO12" s="324">
        <v>11.140230000000001</v>
      </c>
      <c r="BP12" s="324">
        <v>11.211460000000001</v>
      </c>
      <c r="BQ12" s="324">
        <v>11.198029999999999</v>
      </c>
      <c r="BR12" s="324">
        <v>11.249739999999999</v>
      </c>
      <c r="BS12" s="324">
        <v>11.560829999999999</v>
      </c>
      <c r="BT12" s="324">
        <v>11.74526</v>
      </c>
      <c r="BU12" s="324">
        <v>11.722329999999999</v>
      </c>
      <c r="BV12" s="324">
        <v>11.175750000000001</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11.59</v>
      </c>
      <c r="BA13" s="208">
        <v>11.65</v>
      </c>
      <c r="BB13" s="208">
        <v>11.93661</v>
      </c>
      <c r="BC13" s="208">
        <v>12.181979999999999</v>
      </c>
      <c r="BD13" s="324">
        <v>12.427490000000001</v>
      </c>
      <c r="BE13" s="324">
        <v>12.389099999999999</v>
      </c>
      <c r="BF13" s="324">
        <v>12.28641</v>
      </c>
      <c r="BG13" s="324">
        <v>12.59235</v>
      </c>
      <c r="BH13" s="324">
        <v>12.16577</v>
      </c>
      <c r="BI13" s="324">
        <v>11.731769999999999</v>
      </c>
      <c r="BJ13" s="324">
        <v>11.710710000000001</v>
      </c>
      <c r="BK13" s="324">
        <v>11.62608</v>
      </c>
      <c r="BL13" s="324">
        <v>11.845750000000001</v>
      </c>
      <c r="BM13" s="324">
        <v>11.88167</v>
      </c>
      <c r="BN13" s="324">
        <v>12.163869999999999</v>
      </c>
      <c r="BO13" s="324">
        <v>12.385479999999999</v>
      </c>
      <c r="BP13" s="324">
        <v>12.59849</v>
      </c>
      <c r="BQ13" s="324">
        <v>12.521129999999999</v>
      </c>
      <c r="BR13" s="324">
        <v>12.382440000000001</v>
      </c>
      <c r="BS13" s="324">
        <v>12.680339999999999</v>
      </c>
      <c r="BT13" s="324">
        <v>12.24479</v>
      </c>
      <c r="BU13" s="324">
        <v>11.800520000000001</v>
      </c>
      <c r="BV13" s="324">
        <v>11.767379999999999</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16.579999999999998</v>
      </c>
      <c r="BA14" s="208">
        <v>17.25</v>
      </c>
      <c r="BB14" s="208">
        <v>17.320740000000001</v>
      </c>
      <c r="BC14" s="208">
        <v>16.28557</v>
      </c>
      <c r="BD14" s="324">
        <v>17.110029999999998</v>
      </c>
      <c r="BE14" s="324">
        <v>17.667249999999999</v>
      </c>
      <c r="BF14" s="324">
        <v>18.118200000000002</v>
      </c>
      <c r="BG14" s="324">
        <v>18.58325</v>
      </c>
      <c r="BH14" s="324">
        <v>17.293330000000001</v>
      </c>
      <c r="BI14" s="324">
        <v>17.01089</v>
      </c>
      <c r="BJ14" s="324">
        <v>16.498370000000001</v>
      </c>
      <c r="BK14" s="324">
        <v>16.835909999999998</v>
      </c>
      <c r="BL14" s="324">
        <v>16.970130000000001</v>
      </c>
      <c r="BM14" s="324">
        <v>17.634930000000001</v>
      </c>
      <c r="BN14" s="324">
        <v>18.733309999999999</v>
      </c>
      <c r="BO14" s="324">
        <v>16.85211</v>
      </c>
      <c r="BP14" s="324">
        <v>17.7178</v>
      </c>
      <c r="BQ14" s="324">
        <v>18.267219999999998</v>
      </c>
      <c r="BR14" s="324">
        <v>18.726289999999999</v>
      </c>
      <c r="BS14" s="324">
        <v>19.17708</v>
      </c>
      <c r="BT14" s="324">
        <v>17.152799999999999</v>
      </c>
      <c r="BU14" s="324">
        <v>17.51877</v>
      </c>
      <c r="BV14" s="324">
        <v>16.989059999999998</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13.60956</v>
      </c>
      <c r="BC15" s="208">
        <v>13.36164</v>
      </c>
      <c r="BD15" s="324">
        <v>13.517950000000001</v>
      </c>
      <c r="BE15" s="324">
        <v>13.649509999999999</v>
      </c>
      <c r="BF15" s="324">
        <v>13.73817</v>
      </c>
      <c r="BG15" s="324">
        <v>13.902699999999999</v>
      </c>
      <c r="BH15" s="324">
        <v>14.05974</v>
      </c>
      <c r="BI15" s="324">
        <v>13.78608</v>
      </c>
      <c r="BJ15" s="324">
        <v>13.18943</v>
      </c>
      <c r="BK15" s="324">
        <v>13.058199999999999</v>
      </c>
      <c r="BL15" s="324">
        <v>13.7789</v>
      </c>
      <c r="BM15" s="324">
        <v>13.654400000000001</v>
      </c>
      <c r="BN15" s="324">
        <v>13.943659999999999</v>
      </c>
      <c r="BO15" s="324">
        <v>13.579599999999999</v>
      </c>
      <c r="BP15" s="324">
        <v>13.670809999999999</v>
      </c>
      <c r="BQ15" s="324">
        <v>13.753130000000001</v>
      </c>
      <c r="BR15" s="324">
        <v>13.81185</v>
      </c>
      <c r="BS15" s="324">
        <v>13.95795</v>
      </c>
      <c r="BT15" s="324">
        <v>14.03121</v>
      </c>
      <c r="BU15" s="324">
        <v>13.82916</v>
      </c>
      <c r="BV15" s="324">
        <v>13.249750000000001</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2"/>
      <c r="BE16" s="442"/>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16.559999999999999</v>
      </c>
      <c r="BA17" s="208">
        <v>16.34</v>
      </c>
      <c r="BB17" s="208">
        <v>16.496770000000001</v>
      </c>
      <c r="BC17" s="208">
        <v>15.83005</v>
      </c>
      <c r="BD17" s="324">
        <v>15.845800000000001</v>
      </c>
      <c r="BE17" s="324">
        <v>16.542940000000002</v>
      </c>
      <c r="BF17" s="324">
        <v>16.981480000000001</v>
      </c>
      <c r="BG17" s="324">
        <v>16.50834</v>
      </c>
      <c r="BH17" s="324">
        <v>16.514790000000001</v>
      </c>
      <c r="BI17" s="324">
        <v>16.357019999999999</v>
      </c>
      <c r="BJ17" s="324">
        <v>16.55048</v>
      </c>
      <c r="BK17" s="324">
        <v>16.807220000000001</v>
      </c>
      <c r="BL17" s="324">
        <v>17.44614</v>
      </c>
      <c r="BM17" s="324">
        <v>17.175059999999998</v>
      </c>
      <c r="BN17" s="324">
        <v>17.299140000000001</v>
      </c>
      <c r="BO17" s="324">
        <v>16.5794</v>
      </c>
      <c r="BP17" s="324">
        <v>16.533770000000001</v>
      </c>
      <c r="BQ17" s="324">
        <v>17.190940000000001</v>
      </c>
      <c r="BR17" s="324">
        <v>17.567779999999999</v>
      </c>
      <c r="BS17" s="324">
        <v>16.993169999999999</v>
      </c>
      <c r="BT17" s="324">
        <v>16.94415</v>
      </c>
      <c r="BU17" s="324">
        <v>16.73986</v>
      </c>
      <c r="BV17" s="324">
        <v>16.901</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12.68</v>
      </c>
      <c r="BA18" s="208">
        <v>12.66</v>
      </c>
      <c r="BB18" s="208">
        <v>12.47541</v>
      </c>
      <c r="BC18" s="208">
        <v>12.85716</v>
      </c>
      <c r="BD18" s="324">
        <v>13.936529999999999</v>
      </c>
      <c r="BE18" s="324">
        <v>13.651669999999999</v>
      </c>
      <c r="BF18" s="324">
        <v>13.73386</v>
      </c>
      <c r="BG18" s="324">
        <v>13.966850000000001</v>
      </c>
      <c r="BH18" s="324">
        <v>13.4382</v>
      </c>
      <c r="BI18" s="324">
        <v>13.03365</v>
      </c>
      <c r="BJ18" s="324">
        <v>12.419980000000001</v>
      </c>
      <c r="BK18" s="324">
        <v>12.4635</v>
      </c>
      <c r="BL18" s="324">
        <v>12.92023</v>
      </c>
      <c r="BM18" s="324">
        <v>12.96565</v>
      </c>
      <c r="BN18" s="324">
        <v>12.68177</v>
      </c>
      <c r="BO18" s="324">
        <v>13.00104</v>
      </c>
      <c r="BP18" s="324">
        <v>14.03618</v>
      </c>
      <c r="BQ18" s="324">
        <v>13.666230000000001</v>
      </c>
      <c r="BR18" s="324">
        <v>13.604329999999999</v>
      </c>
      <c r="BS18" s="324">
        <v>13.80491</v>
      </c>
      <c r="BT18" s="324">
        <v>13.28172</v>
      </c>
      <c r="BU18" s="324">
        <v>12.855219999999999</v>
      </c>
      <c r="BV18" s="324">
        <v>12.271380000000001</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v>
      </c>
      <c r="BA19" s="208">
        <v>10.66</v>
      </c>
      <c r="BB19" s="208">
        <v>10.67083</v>
      </c>
      <c r="BC19" s="208">
        <v>10.58896</v>
      </c>
      <c r="BD19" s="324">
        <v>10.792299999999999</v>
      </c>
      <c r="BE19" s="324">
        <v>10.36463</v>
      </c>
      <c r="BF19" s="324">
        <v>10.40912</v>
      </c>
      <c r="BG19" s="324">
        <v>10.94131</v>
      </c>
      <c r="BH19" s="324">
        <v>10.77183</v>
      </c>
      <c r="BI19" s="324">
        <v>10.794219999999999</v>
      </c>
      <c r="BJ19" s="324">
        <v>10.460599999999999</v>
      </c>
      <c r="BK19" s="324">
        <v>10.3872</v>
      </c>
      <c r="BL19" s="324">
        <v>10.67221</v>
      </c>
      <c r="BM19" s="324">
        <v>10.84998</v>
      </c>
      <c r="BN19" s="324">
        <v>10.81259</v>
      </c>
      <c r="BO19" s="324">
        <v>10.70008</v>
      </c>
      <c r="BP19" s="324">
        <v>10.89446</v>
      </c>
      <c r="BQ19" s="324">
        <v>10.4521</v>
      </c>
      <c r="BR19" s="324">
        <v>10.47034</v>
      </c>
      <c r="BS19" s="324">
        <v>10.988060000000001</v>
      </c>
      <c r="BT19" s="324">
        <v>10.816739999999999</v>
      </c>
      <c r="BU19" s="324">
        <v>10.836729999999999</v>
      </c>
      <c r="BV19" s="324">
        <v>10.511049999999999</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v>
      </c>
      <c r="BA20" s="208">
        <v>9.26</v>
      </c>
      <c r="BB20" s="208">
        <v>9.9326840000000001</v>
      </c>
      <c r="BC20" s="208">
        <v>10.67202</v>
      </c>
      <c r="BD20" s="324">
        <v>11.364129999999999</v>
      </c>
      <c r="BE20" s="324">
        <v>11.281129999999999</v>
      </c>
      <c r="BF20" s="324">
        <v>11.292450000000001</v>
      </c>
      <c r="BG20" s="324">
        <v>10.87387</v>
      </c>
      <c r="BH20" s="324">
        <v>9.9414949999999997</v>
      </c>
      <c r="BI20" s="324">
        <v>9.6253069999999994</v>
      </c>
      <c r="BJ20" s="324">
        <v>8.9849639999999997</v>
      </c>
      <c r="BK20" s="324">
        <v>8.6804039999999993</v>
      </c>
      <c r="BL20" s="324">
        <v>8.7944650000000006</v>
      </c>
      <c r="BM20" s="324">
        <v>9.0468130000000002</v>
      </c>
      <c r="BN20" s="324">
        <v>9.4737329999999993</v>
      </c>
      <c r="BO20" s="324">
        <v>10.070690000000001</v>
      </c>
      <c r="BP20" s="324">
        <v>10.8101</v>
      </c>
      <c r="BQ20" s="324">
        <v>10.71415</v>
      </c>
      <c r="BR20" s="324">
        <v>10.662699999999999</v>
      </c>
      <c r="BS20" s="324">
        <v>10.22259</v>
      </c>
      <c r="BT20" s="324">
        <v>9.4570279999999993</v>
      </c>
      <c r="BU20" s="324">
        <v>9.2477870000000006</v>
      </c>
      <c r="BV20" s="324">
        <v>8.8602240000000005</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9.5500000000000007</v>
      </c>
      <c r="BA21" s="208">
        <v>9.3800000000000008</v>
      </c>
      <c r="BB21" s="208">
        <v>9.2804160000000007</v>
      </c>
      <c r="BC21" s="208">
        <v>8.6777339999999992</v>
      </c>
      <c r="BD21" s="324">
        <v>9.1529919999999994</v>
      </c>
      <c r="BE21" s="324">
        <v>9.1662540000000003</v>
      </c>
      <c r="BF21" s="324">
        <v>9.3255879999999998</v>
      </c>
      <c r="BG21" s="324">
        <v>9.5360530000000008</v>
      </c>
      <c r="BH21" s="324">
        <v>9.5443010000000008</v>
      </c>
      <c r="BI21" s="324">
        <v>9.5028290000000002</v>
      </c>
      <c r="BJ21" s="324">
        <v>9.7336240000000007</v>
      </c>
      <c r="BK21" s="324">
        <v>9.3242940000000001</v>
      </c>
      <c r="BL21" s="324">
        <v>9.8934800000000003</v>
      </c>
      <c r="BM21" s="324">
        <v>9.6566720000000004</v>
      </c>
      <c r="BN21" s="324">
        <v>9.4720449999999996</v>
      </c>
      <c r="BO21" s="324">
        <v>8.8068829999999991</v>
      </c>
      <c r="BP21" s="324">
        <v>9.2488220000000005</v>
      </c>
      <c r="BQ21" s="324">
        <v>9.2184000000000008</v>
      </c>
      <c r="BR21" s="324">
        <v>9.3089949999999995</v>
      </c>
      <c r="BS21" s="324">
        <v>9.4947920000000003</v>
      </c>
      <c r="BT21" s="324">
        <v>9.4874690000000008</v>
      </c>
      <c r="BU21" s="324">
        <v>9.4481669999999998</v>
      </c>
      <c r="BV21" s="324">
        <v>9.6611639999999994</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11.08</v>
      </c>
      <c r="BA22" s="208">
        <v>11.11</v>
      </c>
      <c r="BB22" s="208">
        <v>11.175280000000001</v>
      </c>
      <c r="BC22" s="208">
        <v>11.19237</v>
      </c>
      <c r="BD22" s="324">
        <v>11.12288</v>
      </c>
      <c r="BE22" s="324">
        <v>10.985530000000001</v>
      </c>
      <c r="BF22" s="324">
        <v>10.930999999999999</v>
      </c>
      <c r="BG22" s="324">
        <v>11.10186</v>
      </c>
      <c r="BH22" s="324">
        <v>11.05589</v>
      </c>
      <c r="BI22" s="324">
        <v>11.276120000000001</v>
      </c>
      <c r="BJ22" s="324">
        <v>10.847720000000001</v>
      </c>
      <c r="BK22" s="324">
        <v>10.999470000000001</v>
      </c>
      <c r="BL22" s="324">
        <v>11.31729</v>
      </c>
      <c r="BM22" s="324">
        <v>11.31326</v>
      </c>
      <c r="BN22" s="324">
        <v>11.317360000000001</v>
      </c>
      <c r="BO22" s="324">
        <v>11.30655</v>
      </c>
      <c r="BP22" s="324">
        <v>11.217449999999999</v>
      </c>
      <c r="BQ22" s="324">
        <v>11.07277</v>
      </c>
      <c r="BR22" s="324">
        <v>11.021520000000001</v>
      </c>
      <c r="BS22" s="324">
        <v>11.186210000000001</v>
      </c>
      <c r="BT22" s="324">
        <v>11.14873</v>
      </c>
      <c r="BU22" s="324">
        <v>11.390079999999999</v>
      </c>
      <c r="BV22" s="324">
        <v>10.96603</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16.64</v>
      </c>
      <c r="BA23" s="208">
        <v>9.8699999999999992</v>
      </c>
      <c r="BB23" s="208">
        <v>8.0114049999999999</v>
      </c>
      <c r="BC23" s="208">
        <v>8.2651039999999991</v>
      </c>
      <c r="BD23" s="324">
        <v>8.3216140000000003</v>
      </c>
      <c r="BE23" s="324">
        <v>8.1550539999999998</v>
      </c>
      <c r="BF23" s="324">
        <v>8.3849789999999995</v>
      </c>
      <c r="BG23" s="324">
        <v>8.4252289999999999</v>
      </c>
      <c r="BH23" s="324">
        <v>7.9838870000000002</v>
      </c>
      <c r="BI23" s="324">
        <v>8.1625429999999994</v>
      </c>
      <c r="BJ23" s="324">
        <v>7.9451489999999998</v>
      </c>
      <c r="BK23" s="324">
        <v>7.857926</v>
      </c>
      <c r="BL23" s="324">
        <v>16.523250000000001</v>
      </c>
      <c r="BM23" s="324">
        <v>10.294650000000001</v>
      </c>
      <c r="BN23" s="324">
        <v>8.3721669999999992</v>
      </c>
      <c r="BO23" s="324">
        <v>8.7098130000000005</v>
      </c>
      <c r="BP23" s="324">
        <v>8.8327919999999995</v>
      </c>
      <c r="BQ23" s="324">
        <v>8.6475760000000008</v>
      </c>
      <c r="BR23" s="324">
        <v>8.8889289999999992</v>
      </c>
      <c r="BS23" s="324">
        <v>8.802657</v>
      </c>
      <c r="BT23" s="324">
        <v>8.3209479999999996</v>
      </c>
      <c r="BU23" s="324">
        <v>8.4665900000000001</v>
      </c>
      <c r="BV23" s="324">
        <v>8.26403</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9.2799999999999994</v>
      </c>
      <c r="BA24" s="208">
        <v>9.15</v>
      </c>
      <c r="BB24" s="208">
        <v>9.4622240000000009</v>
      </c>
      <c r="BC24" s="208">
        <v>9.8984140000000007</v>
      </c>
      <c r="BD24" s="324">
        <v>10.39486</v>
      </c>
      <c r="BE24" s="324">
        <v>10.390750000000001</v>
      </c>
      <c r="BF24" s="324">
        <v>10.290929999999999</v>
      </c>
      <c r="BG24" s="324">
        <v>10.21904</v>
      </c>
      <c r="BH24" s="324">
        <v>9.6633829999999996</v>
      </c>
      <c r="BI24" s="324">
        <v>9.3892670000000003</v>
      </c>
      <c r="BJ24" s="324">
        <v>9.1471990000000005</v>
      </c>
      <c r="BK24" s="324">
        <v>8.9656339999999997</v>
      </c>
      <c r="BL24" s="324">
        <v>9.2832439999999998</v>
      </c>
      <c r="BM24" s="324">
        <v>9.1679519999999997</v>
      </c>
      <c r="BN24" s="324">
        <v>9.4750060000000005</v>
      </c>
      <c r="BO24" s="324">
        <v>9.8832039999999992</v>
      </c>
      <c r="BP24" s="324">
        <v>10.35727</v>
      </c>
      <c r="BQ24" s="324">
        <v>10.32732</v>
      </c>
      <c r="BR24" s="324">
        <v>10.20994</v>
      </c>
      <c r="BS24" s="324">
        <v>10.17154</v>
      </c>
      <c r="BT24" s="324">
        <v>9.6157579999999996</v>
      </c>
      <c r="BU24" s="324">
        <v>9.3624069999999993</v>
      </c>
      <c r="BV24" s="324">
        <v>9.1500610000000009</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14.55</v>
      </c>
      <c r="BA25" s="208">
        <v>14.91</v>
      </c>
      <c r="BB25" s="208">
        <v>13.924860000000001</v>
      </c>
      <c r="BC25" s="208">
        <v>15.097110000000001</v>
      </c>
      <c r="BD25" s="324">
        <v>17.123550000000002</v>
      </c>
      <c r="BE25" s="324">
        <v>17.708410000000001</v>
      </c>
      <c r="BF25" s="324">
        <v>18.42146</v>
      </c>
      <c r="BG25" s="324">
        <v>17.805990000000001</v>
      </c>
      <c r="BH25" s="324">
        <v>16.65802</v>
      </c>
      <c r="BI25" s="324">
        <v>15.36674</v>
      </c>
      <c r="BJ25" s="324">
        <v>14.68764</v>
      </c>
      <c r="BK25" s="324">
        <v>14.568759999999999</v>
      </c>
      <c r="BL25" s="324">
        <v>14.972300000000001</v>
      </c>
      <c r="BM25" s="324">
        <v>15.54054</v>
      </c>
      <c r="BN25" s="324">
        <v>14.535959999999999</v>
      </c>
      <c r="BO25" s="324">
        <v>15.73019</v>
      </c>
      <c r="BP25" s="324">
        <v>17.774049999999999</v>
      </c>
      <c r="BQ25" s="324">
        <v>18.29486</v>
      </c>
      <c r="BR25" s="324">
        <v>18.95973</v>
      </c>
      <c r="BS25" s="324">
        <v>18.39819</v>
      </c>
      <c r="BT25" s="324">
        <v>17.156120000000001</v>
      </c>
      <c r="BU25" s="324">
        <v>15.861420000000001</v>
      </c>
      <c r="BV25" s="324">
        <v>15.23128</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10.70669</v>
      </c>
      <c r="BC26" s="208">
        <v>10.7508</v>
      </c>
      <c r="BD26" s="324">
        <v>11.30233</v>
      </c>
      <c r="BE26" s="324">
        <v>11.31026</v>
      </c>
      <c r="BF26" s="324">
        <v>11.397349999999999</v>
      </c>
      <c r="BG26" s="324">
        <v>11.49164</v>
      </c>
      <c r="BH26" s="324">
        <v>11.167809999999999</v>
      </c>
      <c r="BI26" s="324">
        <v>10.952209999999999</v>
      </c>
      <c r="BJ26" s="324">
        <v>10.803269999999999</v>
      </c>
      <c r="BK26" s="324">
        <v>10.56921</v>
      </c>
      <c r="BL26" s="324">
        <v>12.11759</v>
      </c>
      <c r="BM26" s="324">
        <v>11.40977</v>
      </c>
      <c r="BN26" s="324">
        <v>10.92483</v>
      </c>
      <c r="BO26" s="324">
        <v>10.922420000000001</v>
      </c>
      <c r="BP26" s="324">
        <v>11.466379999999999</v>
      </c>
      <c r="BQ26" s="324">
        <v>11.43998</v>
      </c>
      <c r="BR26" s="324">
        <v>11.47748</v>
      </c>
      <c r="BS26" s="324">
        <v>11.55044</v>
      </c>
      <c r="BT26" s="324">
        <v>11.220280000000001</v>
      </c>
      <c r="BU26" s="324">
        <v>10.99593</v>
      </c>
      <c r="BV26" s="324">
        <v>10.88345</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2"/>
      <c r="BE27" s="442"/>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v>
      </c>
      <c r="BA28" s="208">
        <v>13.44</v>
      </c>
      <c r="BB28" s="208">
        <v>13.230320000000001</v>
      </c>
      <c r="BC28" s="208">
        <v>13.182219999999999</v>
      </c>
      <c r="BD28" s="324">
        <v>12.89723</v>
      </c>
      <c r="BE28" s="324">
        <v>13.152060000000001</v>
      </c>
      <c r="BF28" s="324">
        <v>13.038729999999999</v>
      </c>
      <c r="BG28" s="324">
        <v>12.700609999999999</v>
      </c>
      <c r="BH28" s="324">
        <v>12.428699999999999</v>
      </c>
      <c r="BI28" s="324">
        <v>12.221719999999999</v>
      </c>
      <c r="BJ28" s="324">
        <v>12.941330000000001</v>
      </c>
      <c r="BK28" s="324">
        <v>13.4709</v>
      </c>
      <c r="BL28" s="324">
        <v>14.3635</v>
      </c>
      <c r="BM28" s="324">
        <v>13.77356</v>
      </c>
      <c r="BN28" s="324">
        <v>13.51746</v>
      </c>
      <c r="BO28" s="324">
        <v>13.427720000000001</v>
      </c>
      <c r="BP28" s="324">
        <v>13.10356</v>
      </c>
      <c r="BQ28" s="324">
        <v>13.336740000000001</v>
      </c>
      <c r="BR28" s="324">
        <v>13.200419999999999</v>
      </c>
      <c r="BS28" s="324">
        <v>12.84047</v>
      </c>
      <c r="BT28" s="324">
        <v>12.552049999999999</v>
      </c>
      <c r="BU28" s="324">
        <v>12.33234</v>
      </c>
      <c r="BV28" s="324">
        <v>13.04851</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v>
      </c>
      <c r="BA29" s="208">
        <v>6.48</v>
      </c>
      <c r="BB29" s="208">
        <v>6.4951449999999999</v>
      </c>
      <c r="BC29" s="208">
        <v>6.5151579999999996</v>
      </c>
      <c r="BD29" s="324">
        <v>6.4452569999999998</v>
      </c>
      <c r="BE29" s="324">
        <v>6.3781369999999997</v>
      </c>
      <c r="BF29" s="324">
        <v>6.3609330000000002</v>
      </c>
      <c r="BG29" s="324">
        <v>6.417001</v>
      </c>
      <c r="BH29" s="324">
        <v>6.2340350000000004</v>
      </c>
      <c r="BI29" s="324">
        <v>6.2305020000000004</v>
      </c>
      <c r="BJ29" s="324">
        <v>6.2139490000000004</v>
      </c>
      <c r="BK29" s="324">
        <v>6.2567959999999996</v>
      </c>
      <c r="BL29" s="324">
        <v>6.2741949999999997</v>
      </c>
      <c r="BM29" s="324">
        <v>6.3934689999999996</v>
      </c>
      <c r="BN29" s="324">
        <v>6.348077</v>
      </c>
      <c r="BO29" s="324">
        <v>6.3169449999999996</v>
      </c>
      <c r="BP29" s="324">
        <v>6.2823279999999997</v>
      </c>
      <c r="BQ29" s="324">
        <v>6.2208240000000004</v>
      </c>
      <c r="BR29" s="324">
        <v>6.1991800000000001</v>
      </c>
      <c r="BS29" s="324">
        <v>6.245234</v>
      </c>
      <c r="BT29" s="324">
        <v>6.0707839999999997</v>
      </c>
      <c r="BU29" s="324">
        <v>6.0616019999999997</v>
      </c>
      <c r="BV29" s="324">
        <v>6.0586469999999997</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7.33</v>
      </c>
      <c r="BA30" s="208">
        <v>6.86</v>
      </c>
      <c r="BB30" s="208">
        <v>7.1143099999999997</v>
      </c>
      <c r="BC30" s="208">
        <v>7.0627079999999998</v>
      </c>
      <c r="BD30" s="324">
        <v>7.1009000000000002</v>
      </c>
      <c r="BE30" s="324">
        <v>6.9927979999999996</v>
      </c>
      <c r="BF30" s="324">
        <v>6.8075419999999998</v>
      </c>
      <c r="BG30" s="324">
        <v>6.8502359999999998</v>
      </c>
      <c r="BH30" s="324">
        <v>6.7947790000000001</v>
      </c>
      <c r="BI30" s="324">
        <v>6.7534999999999998</v>
      </c>
      <c r="BJ30" s="324">
        <v>6.7146109999999997</v>
      </c>
      <c r="BK30" s="324">
        <v>6.7028559999999997</v>
      </c>
      <c r="BL30" s="324">
        <v>7.0330940000000002</v>
      </c>
      <c r="BM30" s="324">
        <v>6.9794729999999996</v>
      </c>
      <c r="BN30" s="324">
        <v>7.1717760000000004</v>
      </c>
      <c r="BO30" s="324">
        <v>7.0863240000000003</v>
      </c>
      <c r="BP30" s="324">
        <v>7.1518459999999999</v>
      </c>
      <c r="BQ30" s="324">
        <v>7.045274</v>
      </c>
      <c r="BR30" s="324">
        <v>6.8565480000000001</v>
      </c>
      <c r="BS30" s="324">
        <v>6.8965500000000004</v>
      </c>
      <c r="BT30" s="324">
        <v>6.8437010000000003</v>
      </c>
      <c r="BU30" s="324">
        <v>6.7963800000000001</v>
      </c>
      <c r="BV30" s="324">
        <v>6.7605370000000002</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v>
      </c>
      <c r="BA31" s="208">
        <v>6.74</v>
      </c>
      <c r="BB31" s="208">
        <v>7.0674070000000002</v>
      </c>
      <c r="BC31" s="208">
        <v>7.2720159999999998</v>
      </c>
      <c r="BD31" s="324">
        <v>7.8123769999999997</v>
      </c>
      <c r="BE31" s="324">
        <v>8.2410329999999998</v>
      </c>
      <c r="BF31" s="324">
        <v>8.0343309999999999</v>
      </c>
      <c r="BG31" s="324">
        <v>7.7690320000000002</v>
      </c>
      <c r="BH31" s="324">
        <v>6.909637</v>
      </c>
      <c r="BI31" s="324">
        <v>6.767023</v>
      </c>
      <c r="BJ31" s="324">
        <v>6.6068740000000004</v>
      </c>
      <c r="BK31" s="324">
        <v>6.6558780000000004</v>
      </c>
      <c r="BL31" s="324">
        <v>7.2212199999999998</v>
      </c>
      <c r="BM31" s="324">
        <v>6.8801449999999997</v>
      </c>
      <c r="BN31" s="324">
        <v>7.1792439999999997</v>
      </c>
      <c r="BO31" s="324">
        <v>7.3624130000000001</v>
      </c>
      <c r="BP31" s="324">
        <v>7.9310239999999999</v>
      </c>
      <c r="BQ31" s="324">
        <v>8.3696889999999993</v>
      </c>
      <c r="BR31" s="324">
        <v>8.1610840000000007</v>
      </c>
      <c r="BS31" s="324">
        <v>7.8956189999999999</v>
      </c>
      <c r="BT31" s="324">
        <v>7.0280779999999998</v>
      </c>
      <c r="BU31" s="324">
        <v>6.8843110000000003</v>
      </c>
      <c r="BV31" s="324">
        <v>6.7215959999999999</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v>
      </c>
      <c r="BA32" s="208">
        <v>6.17</v>
      </c>
      <c r="BB32" s="208">
        <v>6.4537269999999998</v>
      </c>
      <c r="BC32" s="208">
        <v>6.1020719999999997</v>
      </c>
      <c r="BD32" s="324">
        <v>6.5448409999999999</v>
      </c>
      <c r="BE32" s="324">
        <v>6.797288</v>
      </c>
      <c r="BF32" s="324">
        <v>6.4132540000000002</v>
      </c>
      <c r="BG32" s="324">
        <v>6.7062489999999997</v>
      </c>
      <c r="BH32" s="324">
        <v>6.2358779999999996</v>
      </c>
      <c r="BI32" s="324">
        <v>5.9349410000000002</v>
      </c>
      <c r="BJ32" s="324">
        <v>6.3415299999999997</v>
      </c>
      <c r="BK32" s="324">
        <v>6.0316140000000003</v>
      </c>
      <c r="BL32" s="324">
        <v>6.4785899999999996</v>
      </c>
      <c r="BM32" s="324">
        <v>6.2313299999999998</v>
      </c>
      <c r="BN32" s="324">
        <v>6.4664010000000003</v>
      </c>
      <c r="BO32" s="324">
        <v>6.0640010000000002</v>
      </c>
      <c r="BP32" s="324">
        <v>6.5178520000000004</v>
      </c>
      <c r="BQ32" s="324">
        <v>6.7642730000000002</v>
      </c>
      <c r="BR32" s="324">
        <v>6.3864260000000002</v>
      </c>
      <c r="BS32" s="324">
        <v>6.6793899999999997</v>
      </c>
      <c r="BT32" s="324">
        <v>6.2055350000000002</v>
      </c>
      <c r="BU32" s="324">
        <v>5.9095000000000004</v>
      </c>
      <c r="BV32" s="324">
        <v>6.3138500000000004</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6.16</v>
      </c>
      <c r="BA33" s="208">
        <v>5.65</v>
      </c>
      <c r="BB33" s="208">
        <v>5.6837809999999998</v>
      </c>
      <c r="BC33" s="208">
        <v>5.6979790000000001</v>
      </c>
      <c r="BD33" s="324">
        <v>5.7914560000000002</v>
      </c>
      <c r="BE33" s="324">
        <v>5.8422910000000003</v>
      </c>
      <c r="BF33" s="324">
        <v>5.783099</v>
      </c>
      <c r="BG33" s="324">
        <v>5.7660070000000001</v>
      </c>
      <c r="BH33" s="324">
        <v>5.6558089999999996</v>
      </c>
      <c r="BI33" s="324">
        <v>5.5921380000000003</v>
      </c>
      <c r="BJ33" s="324">
        <v>5.4412250000000002</v>
      </c>
      <c r="BK33" s="324">
        <v>5.5367550000000003</v>
      </c>
      <c r="BL33" s="324">
        <v>5.8292060000000001</v>
      </c>
      <c r="BM33" s="324">
        <v>5.6666379999999998</v>
      </c>
      <c r="BN33" s="324">
        <v>5.6840099999999998</v>
      </c>
      <c r="BO33" s="324">
        <v>5.6604270000000003</v>
      </c>
      <c r="BP33" s="324">
        <v>5.7848160000000002</v>
      </c>
      <c r="BQ33" s="324">
        <v>5.8404040000000004</v>
      </c>
      <c r="BR33" s="324">
        <v>5.7715560000000004</v>
      </c>
      <c r="BS33" s="324">
        <v>5.7422969999999998</v>
      </c>
      <c r="BT33" s="324">
        <v>5.6317079999999997</v>
      </c>
      <c r="BU33" s="324">
        <v>5.5631500000000003</v>
      </c>
      <c r="BV33" s="324">
        <v>5.416569</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11.43</v>
      </c>
      <c r="BA34" s="208">
        <v>7.12</v>
      </c>
      <c r="BB34" s="208">
        <v>6.1589179999999999</v>
      </c>
      <c r="BC34" s="208">
        <v>5.7157650000000002</v>
      </c>
      <c r="BD34" s="324">
        <v>5.3964189999999999</v>
      </c>
      <c r="BE34" s="324">
        <v>5.406517</v>
      </c>
      <c r="BF34" s="324">
        <v>5.1383710000000002</v>
      </c>
      <c r="BG34" s="324">
        <v>5.1409710000000004</v>
      </c>
      <c r="BH34" s="324">
        <v>4.9886369999999998</v>
      </c>
      <c r="BI34" s="324">
        <v>4.9511190000000003</v>
      </c>
      <c r="BJ34" s="324">
        <v>4.9039809999999999</v>
      </c>
      <c r="BK34" s="324">
        <v>4.8938560000000004</v>
      </c>
      <c r="BL34" s="324">
        <v>8.0781639999999992</v>
      </c>
      <c r="BM34" s="324">
        <v>6.9561419999999998</v>
      </c>
      <c r="BN34" s="324">
        <v>5.9198899999999997</v>
      </c>
      <c r="BO34" s="324">
        <v>5.382949</v>
      </c>
      <c r="BP34" s="324">
        <v>5.413608</v>
      </c>
      <c r="BQ34" s="324">
        <v>5.2634359999999996</v>
      </c>
      <c r="BR34" s="324">
        <v>5.0697359999999998</v>
      </c>
      <c r="BS34" s="324">
        <v>5.181546</v>
      </c>
      <c r="BT34" s="324">
        <v>5.0142230000000003</v>
      </c>
      <c r="BU34" s="324">
        <v>4.7985720000000001</v>
      </c>
      <c r="BV34" s="324">
        <v>4.7679239999999998</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v>
      </c>
      <c r="BA35" s="208">
        <v>6.28</v>
      </c>
      <c r="BB35" s="208">
        <v>6.286816</v>
      </c>
      <c r="BC35" s="208">
        <v>6.5819359999999998</v>
      </c>
      <c r="BD35" s="324">
        <v>6.9271729999999998</v>
      </c>
      <c r="BE35" s="324">
        <v>7.1965830000000004</v>
      </c>
      <c r="BF35" s="324">
        <v>6.981719</v>
      </c>
      <c r="BG35" s="324">
        <v>6.855016</v>
      </c>
      <c r="BH35" s="324">
        <v>6.1627289999999997</v>
      </c>
      <c r="BI35" s="324">
        <v>5.9877440000000002</v>
      </c>
      <c r="BJ35" s="324">
        <v>5.8538410000000001</v>
      </c>
      <c r="BK35" s="324">
        <v>5.9805270000000004</v>
      </c>
      <c r="BL35" s="324">
        <v>6.4711509999999999</v>
      </c>
      <c r="BM35" s="324">
        <v>6.3597080000000004</v>
      </c>
      <c r="BN35" s="324">
        <v>6.3543139999999996</v>
      </c>
      <c r="BO35" s="324">
        <v>6.6536569999999999</v>
      </c>
      <c r="BP35" s="324">
        <v>6.9642569999999999</v>
      </c>
      <c r="BQ35" s="324">
        <v>7.1724920000000001</v>
      </c>
      <c r="BR35" s="324">
        <v>7.0047870000000003</v>
      </c>
      <c r="BS35" s="324">
        <v>6.8807689999999999</v>
      </c>
      <c r="BT35" s="324">
        <v>6.1885669999999999</v>
      </c>
      <c r="BU35" s="324">
        <v>6.0130049999999997</v>
      </c>
      <c r="BV35" s="324">
        <v>5.8797329999999999</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9.77</v>
      </c>
      <c r="BA36" s="208">
        <v>9.6999999999999993</v>
      </c>
      <c r="BB36" s="208">
        <v>9.3974790000000006</v>
      </c>
      <c r="BC36" s="208">
        <v>10.624750000000001</v>
      </c>
      <c r="BD36" s="324">
        <v>12.40883</v>
      </c>
      <c r="BE36" s="324">
        <v>13.03389</v>
      </c>
      <c r="BF36" s="324">
        <v>12.127509999999999</v>
      </c>
      <c r="BG36" s="324">
        <v>12.8262</v>
      </c>
      <c r="BH36" s="324">
        <v>12.26515</v>
      </c>
      <c r="BI36" s="324">
        <v>11.276249999999999</v>
      </c>
      <c r="BJ36" s="324">
        <v>10.07836</v>
      </c>
      <c r="BK36" s="324">
        <v>9.7718150000000001</v>
      </c>
      <c r="BL36" s="324">
        <v>9.8686229999999995</v>
      </c>
      <c r="BM36" s="324">
        <v>10.048410000000001</v>
      </c>
      <c r="BN36" s="324">
        <v>9.7275810000000007</v>
      </c>
      <c r="BO36" s="324">
        <v>11.008850000000001</v>
      </c>
      <c r="BP36" s="324">
        <v>12.78054</v>
      </c>
      <c r="BQ36" s="324">
        <v>13.301069999999999</v>
      </c>
      <c r="BR36" s="324">
        <v>12.46885</v>
      </c>
      <c r="BS36" s="324">
        <v>13.19791</v>
      </c>
      <c r="BT36" s="324">
        <v>12.629910000000001</v>
      </c>
      <c r="BU36" s="324">
        <v>11.611039999999999</v>
      </c>
      <c r="BV36" s="324">
        <v>10.3851</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6.9228969999999999</v>
      </c>
      <c r="BC37" s="208">
        <v>6.935689</v>
      </c>
      <c r="BD37" s="324">
        <v>7.2093590000000001</v>
      </c>
      <c r="BE37" s="324">
        <v>7.3615029999999999</v>
      </c>
      <c r="BF37" s="324">
        <v>7.0760620000000003</v>
      </c>
      <c r="BG37" s="324">
        <v>7.1307939999999999</v>
      </c>
      <c r="BH37" s="324">
        <v>6.7674529999999997</v>
      </c>
      <c r="BI37" s="324">
        <v>6.5516439999999996</v>
      </c>
      <c r="BJ37" s="324">
        <v>6.4524080000000001</v>
      </c>
      <c r="BK37" s="324">
        <v>6.409211</v>
      </c>
      <c r="BL37" s="324">
        <v>7.3409719999999998</v>
      </c>
      <c r="BM37" s="324">
        <v>7.0582330000000004</v>
      </c>
      <c r="BN37" s="324">
        <v>6.914714</v>
      </c>
      <c r="BO37" s="324">
        <v>6.887378</v>
      </c>
      <c r="BP37" s="324">
        <v>7.2386119999999998</v>
      </c>
      <c r="BQ37" s="324">
        <v>7.3464840000000002</v>
      </c>
      <c r="BR37" s="324">
        <v>7.0862350000000003</v>
      </c>
      <c r="BS37" s="324">
        <v>7.1606800000000002</v>
      </c>
      <c r="BT37" s="324">
        <v>6.7926900000000003</v>
      </c>
      <c r="BU37" s="324">
        <v>6.5365289999999998</v>
      </c>
      <c r="BV37" s="324">
        <v>6.4390619999999998</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2"/>
      <c r="BE38" s="442"/>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v>
      </c>
      <c r="BA39" s="253">
        <v>18.22</v>
      </c>
      <c r="BB39" s="253">
        <v>18.553190000000001</v>
      </c>
      <c r="BC39" s="253">
        <v>18.050540000000002</v>
      </c>
      <c r="BD39" s="348">
        <v>17.697150000000001</v>
      </c>
      <c r="BE39" s="348">
        <v>18.353629999999999</v>
      </c>
      <c r="BF39" s="348">
        <v>18.80537</v>
      </c>
      <c r="BG39" s="348">
        <v>18.438880000000001</v>
      </c>
      <c r="BH39" s="348">
        <v>18.223610000000001</v>
      </c>
      <c r="BI39" s="348">
        <v>18.26341</v>
      </c>
      <c r="BJ39" s="348">
        <v>18.490870000000001</v>
      </c>
      <c r="BK39" s="348">
        <v>19.19613</v>
      </c>
      <c r="BL39" s="348">
        <v>19.760590000000001</v>
      </c>
      <c r="BM39" s="348">
        <v>19.478570000000001</v>
      </c>
      <c r="BN39" s="348">
        <v>19.81569</v>
      </c>
      <c r="BO39" s="348">
        <v>19.179269999999999</v>
      </c>
      <c r="BP39" s="348">
        <v>18.7607</v>
      </c>
      <c r="BQ39" s="348">
        <v>19.4147</v>
      </c>
      <c r="BR39" s="348">
        <v>19.81522</v>
      </c>
      <c r="BS39" s="348">
        <v>19.340160000000001</v>
      </c>
      <c r="BT39" s="348">
        <v>19.033180000000002</v>
      </c>
      <c r="BU39" s="348">
        <v>19.033149999999999</v>
      </c>
      <c r="BV39" s="348">
        <v>19.20702</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12.76</v>
      </c>
      <c r="BA40" s="253">
        <v>12.46</v>
      </c>
      <c r="BB40" s="253">
        <v>12.347810000000001</v>
      </c>
      <c r="BC40" s="253">
        <v>12.81072</v>
      </c>
      <c r="BD40" s="348">
        <v>13.54598</v>
      </c>
      <c r="BE40" s="348">
        <v>13.640269999999999</v>
      </c>
      <c r="BF40" s="348">
        <v>13.558310000000001</v>
      </c>
      <c r="BG40" s="348">
        <v>13.662229999999999</v>
      </c>
      <c r="BH40" s="348">
        <v>13.119020000000001</v>
      </c>
      <c r="BI40" s="348">
        <v>12.930820000000001</v>
      </c>
      <c r="BJ40" s="348">
        <v>12.72509</v>
      </c>
      <c r="BK40" s="348">
        <v>12.83859</v>
      </c>
      <c r="BL40" s="348">
        <v>12.89315</v>
      </c>
      <c r="BM40" s="348">
        <v>12.71672</v>
      </c>
      <c r="BN40" s="348">
        <v>12.5116</v>
      </c>
      <c r="BO40" s="348">
        <v>12.871460000000001</v>
      </c>
      <c r="BP40" s="348">
        <v>13.59937</v>
      </c>
      <c r="BQ40" s="348">
        <v>13.65428</v>
      </c>
      <c r="BR40" s="348">
        <v>13.480180000000001</v>
      </c>
      <c r="BS40" s="348">
        <v>13.55706</v>
      </c>
      <c r="BT40" s="348">
        <v>13.01397</v>
      </c>
      <c r="BU40" s="348">
        <v>12.81305</v>
      </c>
      <c r="BV40" s="348">
        <v>12.63434</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v>
      </c>
      <c r="BA41" s="253">
        <v>10.43</v>
      </c>
      <c r="BB41" s="253">
        <v>10.618919999999999</v>
      </c>
      <c r="BC41" s="253">
        <v>10.691929999999999</v>
      </c>
      <c r="BD41" s="348">
        <v>10.81986</v>
      </c>
      <c r="BE41" s="348">
        <v>10.63499</v>
      </c>
      <c r="BF41" s="348">
        <v>10.522180000000001</v>
      </c>
      <c r="BG41" s="348">
        <v>10.52406</v>
      </c>
      <c r="BH41" s="348">
        <v>10.515879999999999</v>
      </c>
      <c r="BI41" s="348">
        <v>10.55335</v>
      </c>
      <c r="BJ41" s="348">
        <v>10.53101</v>
      </c>
      <c r="BK41" s="348">
        <v>10.443809999999999</v>
      </c>
      <c r="BL41" s="348">
        <v>10.51295</v>
      </c>
      <c r="BM41" s="348">
        <v>10.644970000000001</v>
      </c>
      <c r="BN41" s="348">
        <v>10.79861</v>
      </c>
      <c r="BO41" s="348">
        <v>10.817360000000001</v>
      </c>
      <c r="BP41" s="348">
        <v>10.958259999999999</v>
      </c>
      <c r="BQ41" s="348">
        <v>10.766109999999999</v>
      </c>
      <c r="BR41" s="348">
        <v>10.63002</v>
      </c>
      <c r="BS41" s="348">
        <v>10.628299999999999</v>
      </c>
      <c r="BT41" s="348">
        <v>10.617380000000001</v>
      </c>
      <c r="BU41" s="348">
        <v>10.65117</v>
      </c>
      <c r="BV41" s="348">
        <v>10.634919999999999</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v>
      </c>
      <c r="BA42" s="253">
        <v>9.19</v>
      </c>
      <c r="BB42" s="253">
        <v>9.6584610000000009</v>
      </c>
      <c r="BC42" s="253">
        <v>10.38903</v>
      </c>
      <c r="BD42" s="348">
        <v>11.11417</v>
      </c>
      <c r="BE42" s="348">
        <v>11.3988</v>
      </c>
      <c r="BF42" s="348">
        <v>11.228960000000001</v>
      </c>
      <c r="BG42" s="348">
        <v>10.617419999999999</v>
      </c>
      <c r="BH42" s="348">
        <v>9.7836719999999993</v>
      </c>
      <c r="BI42" s="348">
        <v>9.4626129999999993</v>
      </c>
      <c r="BJ42" s="348">
        <v>9.0498399999999997</v>
      </c>
      <c r="BK42" s="348">
        <v>8.794924</v>
      </c>
      <c r="BL42" s="348">
        <v>8.9632690000000004</v>
      </c>
      <c r="BM42" s="348">
        <v>9.1309199999999997</v>
      </c>
      <c r="BN42" s="348">
        <v>9.4716299999999993</v>
      </c>
      <c r="BO42" s="348">
        <v>10.12978</v>
      </c>
      <c r="BP42" s="348">
        <v>10.82653</v>
      </c>
      <c r="BQ42" s="348">
        <v>11.097630000000001</v>
      </c>
      <c r="BR42" s="348">
        <v>10.89311</v>
      </c>
      <c r="BS42" s="348">
        <v>10.27765</v>
      </c>
      <c r="BT42" s="348">
        <v>9.5541619999999998</v>
      </c>
      <c r="BU42" s="348">
        <v>9.2904350000000004</v>
      </c>
      <c r="BV42" s="348">
        <v>9.0261890000000005</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10.130000000000001</v>
      </c>
      <c r="BA43" s="253">
        <v>9.9499999999999993</v>
      </c>
      <c r="BB43" s="253">
        <v>9.9756859999999996</v>
      </c>
      <c r="BC43" s="253">
        <v>9.3789899999999999</v>
      </c>
      <c r="BD43" s="348">
        <v>10.14649</v>
      </c>
      <c r="BE43" s="348">
        <v>10.28837</v>
      </c>
      <c r="BF43" s="348">
        <v>10.328430000000001</v>
      </c>
      <c r="BG43" s="348">
        <v>10.44359</v>
      </c>
      <c r="BH43" s="348">
        <v>10.171250000000001</v>
      </c>
      <c r="BI43" s="348">
        <v>10.00925</v>
      </c>
      <c r="BJ43" s="348">
        <v>10.24558</v>
      </c>
      <c r="BK43" s="348">
        <v>10.02106</v>
      </c>
      <c r="BL43" s="348">
        <v>10.45467</v>
      </c>
      <c r="BM43" s="348">
        <v>10.27971</v>
      </c>
      <c r="BN43" s="348">
        <v>10.251799999999999</v>
      </c>
      <c r="BO43" s="348">
        <v>9.5904790000000002</v>
      </c>
      <c r="BP43" s="348">
        <v>10.356780000000001</v>
      </c>
      <c r="BQ43" s="348">
        <v>10.462569999999999</v>
      </c>
      <c r="BR43" s="348">
        <v>10.45612</v>
      </c>
      <c r="BS43" s="348">
        <v>10.532999999999999</v>
      </c>
      <c r="BT43" s="348">
        <v>10.21143</v>
      </c>
      <c r="BU43" s="348">
        <v>10.023389999999999</v>
      </c>
      <c r="BV43" s="348">
        <v>10.222440000000001</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9.68</v>
      </c>
      <c r="BA44" s="253">
        <v>9.4600000000000009</v>
      </c>
      <c r="BB44" s="253">
        <v>9.4229099999999999</v>
      </c>
      <c r="BC44" s="253">
        <v>9.5410939999999993</v>
      </c>
      <c r="BD44" s="348">
        <v>9.8135130000000004</v>
      </c>
      <c r="BE44" s="348">
        <v>9.8877129999999998</v>
      </c>
      <c r="BF44" s="348">
        <v>9.8040889999999994</v>
      </c>
      <c r="BG44" s="348">
        <v>9.8228329999999993</v>
      </c>
      <c r="BH44" s="348">
        <v>9.6229259999999996</v>
      </c>
      <c r="BI44" s="348">
        <v>9.6537780000000009</v>
      </c>
      <c r="BJ44" s="348">
        <v>9.3495830000000009</v>
      </c>
      <c r="BK44" s="348">
        <v>9.5408650000000002</v>
      </c>
      <c r="BL44" s="348">
        <v>9.7390430000000006</v>
      </c>
      <c r="BM44" s="348">
        <v>9.6184689999999993</v>
      </c>
      <c r="BN44" s="348">
        <v>9.5466789999999992</v>
      </c>
      <c r="BO44" s="348">
        <v>9.6252420000000001</v>
      </c>
      <c r="BP44" s="348">
        <v>9.8988040000000002</v>
      </c>
      <c r="BQ44" s="348">
        <v>9.9509150000000002</v>
      </c>
      <c r="BR44" s="348">
        <v>9.8394530000000007</v>
      </c>
      <c r="BS44" s="348">
        <v>9.8716699999999999</v>
      </c>
      <c r="BT44" s="348">
        <v>9.6722979999999996</v>
      </c>
      <c r="BU44" s="348">
        <v>9.7113600000000009</v>
      </c>
      <c r="BV44" s="348">
        <v>9.4146149999999995</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14</v>
      </c>
      <c r="BA45" s="253">
        <v>9.48</v>
      </c>
      <c r="BB45" s="253">
        <v>8.5864159999999998</v>
      </c>
      <c r="BC45" s="253">
        <v>8.6316839999999999</v>
      </c>
      <c r="BD45" s="348">
        <v>8.8419380000000007</v>
      </c>
      <c r="BE45" s="348">
        <v>8.970504</v>
      </c>
      <c r="BF45" s="348">
        <v>8.9540170000000003</v>
      </c>
      <c r="BG45" s="348">
        <v>8.9913539999999994</v>
      </c>
      <c r="BH45" s="348">
        <v>8.4520920000000004</v>
      </c>
      <c r="BI45" s="348">
        <v>8.2862749999999998</v>
      </c>
      <c r="BJ45" s="348">
        <v>8.1762370000000004</v>
      </c>
      <c r="BK45" s="348">
        <v>8.1273479999999996</v>
      </c>
      <c r="BL45" s="348">
        <v>13.037839999999999</v>
      </c>
      <c r="BM45" s="348">
        <v>9.4925709999999999</v>
      </c>
      <c r="BN45" s="348">
        <v>8.5042500000000008</v>
      </c>
      <c r="BO45" s="348">
        <v>8.5040099999999992</v>
      </c>
      <c r="BP45" s="348">
        <v>8.8008310000000005</v>
      </c>
      <c r="BQ45" s="348">
        <v>8.8460079999999994</v>
      </c>
      <c r="BR45" s="348">
        <v>8.8512219999999999</v>
      </c>
      <c r="BS45" s="348">
        <v>8.9117049999999995</v>
      </c>
      <c r="BT45" s="348">
        <v>8.4190380000000005</v>
      </c>
      <c r="BU45" s="348">
        <v>8.2119999999999997</v>
      </c>
      <c r="BV45" s="348">
        <v>8.1311260000000001</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9.3000000000000007</v>
      </c>
      <c r="BA46" s="253">
        <v>9.16</v>
      </c>
      <c r="BB46" s="253">
        <v>9.3301370000000006</v>
      </c>
      <c r="BC46" s="253">
        <v>9.7043520000000001</v>
      </c>
      <c r="BD46" s="348">
        <v>10.204689999999999</v>
      </c>
      <c r="BE46" s="348">
        <v>10.392810000000001</v>
      </c>
      <c r="BF46" s="348">
        <v>10.198779999999999</v>
      </c>
      <c r="BG46" s="348">
        <v>10.140510000000001</v>
      </c>
      <c r="BH46" s="348">
        <v>9.4330049999999996</v>
      </c>
      <c r="BI46" s="348">
        <v>9.1629070000000006</v>
      </c>
      <c r="BJ46" s="348">
        <v>9.1769999999999996</v>
      </c>
      <c r="BK46" s="348">
        <v>9.1246989999999997</v>
      </c>
      <c r="BL46" s="348">
        <v>9.3342600000000004</v>
      </c>
      <c r="BM46" s="348">
        <v>9.2410990000000002</v>
      </c>
      <c r="BN46" s="348">
        <v>9.3980219999999992</v>
      </c>
      <c r="BO46" s="348">
        <v>9.8051490000000001</v>
      </c>
      <c r="BP46" s="348">
        <v>10.25745</v>
      </c>
      <c r="BQ46" s="348">
        <v>10.402520000000001</v>
      </c>
      <c r="BR46" s="348">
        <v>10.20698</v>
      </c>
      <c r="BS46" s="348">
        <v>10.16094</v>
      </c>
      <c r="BT46" s="348">
        <v>9.4509880000000006</v>
      </c>
      <c r="BU46" s="348">
        <v>9.1855019999999996</v>
      </c>
      <c r="BV46" s="348">
        <v>9.2082359999999994</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v>
      </c>
      <c r="BA47" s="253">
        <v>14.83</v>
      </c>
      <c r="BB47" s="253">
        <v>14.145060000000001</v>
      </c>
      <c r="BC47" s="253">
        <v>14.48799</v>
      </c>
      <c r="BD47" s="348">
        <v>16.002700000000001</v>
      </c>
      <c r="BE47" s="348">
        <v>16.711780000000001</v>
      </c>
      <c r="BF47" s="348">
        <v>16.862159999999999</v>
      </c>
      <c r="BG47" s="348">
        <v>16.99475</v>
      </c>
      <c r="BH47" s="348">
        <v>15.94913</v>
      </c>
      <c r="BI47" s="348">
        <v>15.060370000000001</v>
      </c>
      <c r="BJ47" s="348">
        <v>14.663</v>
      </c>
      <c r="BK47" s="348">
        <v>14.66146</v>
      </c>
      <c r="BL47" s="348">
        <v>14.78138</v>
      </c>
      <c r="BM47" s="348">
        <v>15.299569999999999</v>
      </c>
      <c r="BN47" s="348">
        <v>14.9893</v>
      </c>
      <c r="BO47" s="348">
        <v>15.06744</v>
      </c>
      <c r="BP47" s="348">
        <v>16.58802</v>
      </c>
      <c r="BQ47" s="348">
        <v>17.23723</v>
      </c>
      <c r="BR47" s="348">
        <v>17.390920000000001</v>
      </c>
      <c r="BS47" s="348">
        <v>17.548680000000001</v>
      </c>
      <c r="BT47" s="348">
        <v>16.18159</v>
      </c>
      <c r="BU47" s="348">
        <v>15.53481</v>
      </c>
      <c r="BV47" s="348">
        <v>15.154249999999999</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10.719609999999999</v>
      </c>
      <c r="BC48" s="209">
        <v>10.71504</v>
      </c>
      <c r="BD48" s="350">
        <v>11.2233</v>
      </c>
      <c r="BE48" s="350">
        <v>11.422969999999999</v>
      </c>
      <c r="BF48" s="350">
        <v>11.365119999999999</v>
      </c>
      <c r="BG48" s="350">
        <v>11.370340000000001</v>
      </c>
      <c r="BH48" s="350">
        <v>10.98676</v>
      </c>
      <c r="BI48" s="350">
        <v>10.765079999999999</v>
      </c>
      <c r="BJ48" s="350">
        <v>10.745699999999999</v>
      </c>
      <c r="BK48" s="350">
        <v>10.62922</v>
      </c>
      <c r="BL48" s="350">
        <v>11.58203</v>
      </c>
      <c r="BM48" s="350">
        <v>11.13069</v>
      </c>
      <c r="BN48" s="350">
        <v>10.92229</v>
      </c>
      <c r="BO48" s="350">
        <v>10.83822</v>
      </c>
      <c r="BP48" s="350">
        <v>11.34737</v>
      </c>
      <c r="BQ48" s="350">
        <v>11.507059999999999</v>
      </c>
      <c r="BR48" s="350">
        <v>11.42235</v>
      </c>
      <c r="BS48" s="350">
        <v>11.4238</v>
      </c>
      <c r="BT48" s="350">
        <v>11.01183</v>
      </c>
      <c r="BU48" s="350">
        <v>10.80274</v>
      </c>
      <c r="BV48" s="350">
        <v>10.803750000000001</v>
      </c>
    </row>
    <row r="49" spans="1:74" s="422" customFormat="1" ht="12" customHeight="1" x14ac:dyDescent="0.25">
      <c r="A49" s="421"/>
      <c r="B49" s="817" t="s">
        <v>876</v>
      </c>
      <c r="C49" s="759"/>
      <c r="D49" s="759"/>
      <c r="E49" s="759"/>
      <c r="F49" s="759"/>
      <c r="G49" s="759"/>
      <c r="H49" s="759"/>
      <c r="I49" s="759"/>
      <c r="J49" s="759"/>
      <c r="K49" s="759"/>
      <c r="L49" s="759"/>
      <c r="M49" s="759"/>
      <c r="N49" s="759"/>
      <c r="O49" s="759"/>
      <c r="P49" s="759"/>
      <c r="Q49" s="759"/>
      <c r="AY49" s="463"/>
      <c r="AZ49" s="463"/>
      <c r="BA49" s="463"/>
      <c r="BB49" s="463"/>
      <c r="BC49" s="463"/>
      <c r="BD49" s="614"/>
      <c r="BE49" s="614"/>
      <c r="BF49" s="614"/>
      <c r="BG49" s="463"/>
      <c r="BH49" s="463"/>
      <c r="BI49" s="463"/>
      <c r="BJ49" s="463"/>
    </row>
    <row r="50" spans="1:74" s="422" customFormat="1" ht="12" customHeight="1" x14ac:dyDescent="0.25">
      <c r="A50" s="421"/>
      <c r="B50" s="752" t="s">
        <v>815</v>
      </c>
      <c r="C50" s="744"/>
      <c r="D50" s="744"/>
      <c r="E50" s="744"/>
      <c r="F50" s="744"/>
      <c r="G50" s="744"/>
      <c r="H50" s="744"/>
      <c r="I50" s="744"/>
      <c r="J50" s="744"/>
      <c r="K50" s="744"/>
      <c r="L50" s="744"/>
      <c r="M50" s="744"/>
      <c r="N50" s="744"/>
      <c r="O50" s="744"/>
      <c r="P50" s="744"/>
      <c r="Q50" s="744"/>
      <c r="AY50" s="463"/>
      <c r="AZ50" s="463"/>
      <c r="BA50" s="463"/>
      <c r="BB50" s="463"/>
      <c r="BC50" s="463"/>
      <c r="BD50" s="614"/>
      <c r="BE50" s="614"/>
      <c r="BF50" s="614"/>
      <c r="BG50" s="463"/>
      <c r="BH50" s="463"/>
      <c r="BI50" s="463"/>
      <c r="BJ50" s="463"/>
    </row>
    <row r="51" spans="1:74" s="422" customFormat="1" ht="12" customHeight="1" x14ac:dyDescent="0.25">
      <c r="A51" s="423"/>
      <c r="B51" s="780" t="str">
        <f>"Notes: "&amp;"EIA completed modeling and analysis for this report on " &amp;Dates!D2&amp;"."</f>
        <v>Notes: EIA completed modeling and analysis for this report on Thursday June 3, 2021.</v>
      </c>
      <c r="C51" s="803"/>
      <c r="D51" s="803"/>
      <c r="E51" s="803"/>
      <c r="F51" s="803"/>
      <c r="G51" s="803"/>
      <c r="H51" s="803"/>
      <c r="I51" s="803"/>
      <c r="J51" s="803"/>
      <c r="K51" s="803"/>
      <c r="L51" s="803"/>
      <c r="M51" s="803"/>
      <c r="N51" s="803"/>
      <c r="O51" s="803"/>
      <c r="P51" s="803"/>
      <c r="Q51" s="781"/>
      <c r="AY51" s="463"/>
      <c r="AZ51" s="463"/>
      <c r="BA51" s="463"/>
      <c r="BB51" s="463"/>
      <c r="BC51" s="463"/>
      <c r="BD51" s="614"/>
      <c r="BE51" s="614"/>
      <c r="BF51" s="614"/>
      <c r="BG51" s="463"/>
      <c r="BH51" s="463"/>
      <c r="BI51" s="463"/>
      <c r="BJ51" s="463"/>
    </row>
    <row r="52" spans="1:74" s="422" customFormat="1" ht="12" customHeight="1" x14ac:dyDescent="0.25">
      <c r="A52" s="423"/>
      <c r="B52" s="770" t="s">
        <v>353</v>
      </c>
      <c r="C52" s="769"/>
      <c r="D52" s="769"/>
      <c r="E52" s="769"/>
      <c r="F52" s="769"/>
      <c r="G52" s="769"/>
      <c r="H52" s="769"/>
      <c r="I52" s="769"/>
      <c r="J52" s="769"/>
      <c r="K52" s="769"/>
      <c r="L52" s="769"/>
      <c r="M52" s="769"/>
      <c r="N52" s="769"/>
      <c r="O52" s="769"/>
      <c r="P52" s="769"/>
      <c r="Q52" s="769"/>
      <c r="AY52" s="463"/>
      <c r="AZ52" s="463"/>
      <c r="BA52" s="463"/>
      <c r="BB52" s="463"/>
      <c r="BC52" s="463"/>
      <c r="BD52" s="614"/>
      <c r="BE52" s="614"/>
      <c r="BF52" s="614"/>
      <c r="BG52" s="463"/>
      <c r="BH52" s="463"/>
      <c r="BI52" s="463"/>
      <c r="BJ52" s="463"/>
    </row>
    <row r="53" spans="1:74" s="422" customFormat="1" ht="12" customHeight="1" x14ac:dyDescent="0.25">
      <c r="A53" s="423"/>
      <c r="B53" s="753" t="s">
        <v>129</v>
      </c>
      <c r="C53" s="744"/>
      <c r="D53" s="744"/>
      <c r="E53" s="744"/>
      <c r="F53" s="744"/>
      <c r="G53" s="744"/>
      <c r="H53" s="744"/>
      <c r="I53" s="744"/>
      <c r="J53" s="744"/>
      <c r="K53" s="744"/>
      <c r="L53" s="744"/>
      <c r="M53" s="744"/>
      <c r="N53" s="744"/>
      <c r="O53" s="744"/>
      <c r="P53" s="744"/>
      <c r="Q53" s="744"/>
      <c r="AY53" s="463"/>
      <c r="AZ53" s="463"/>
      <c r="BA53" s="463"/>
      <c r="BB53" s="463"/>
      <c r="BC53" s="463"/>
      <c r="BD53" s="614"/>
      <c r="BE53" s="614"/>
      <c r="BF53" s="614"/>
      <c r="BG53" s="463"/>
      <c r="BH53" s="463"/>
      <c r="BI53" s="463"/>
      <c r="BJ53" s="463"/>
    </row>
    <row r="54" spans="1:74" s="422" customFormat="1" ht="12" customHeight="1" x14ac:dyDescent="0.25">
      <c r="A54" s="423"/>
      <c r="B54" s="765" t="s">
        <v>865</v>
      </c>
      <c r="C54" s="762"/>
      <c r="D54" s="762"/>
      <c r="E54" s="762"/>
      <c r="F54" s="762"/>
      <c r="G54" s="762"/>
      <c r="H54" s="762"/>
      <c r="I54" s="762"/>
      <c r="J54" s="762"/>
      <c r="K54" s="762"/>
      <c r="L54" s="762"/>
      <c r="M54" s="762"/>
      <c r="N54" s="762"/>
      <c r="O54" s="762"/>
      <c r="P54" s="762"/>
      <c r="Q54" s="759"/>
      <c r="AY54" s="463"/>
      <c r="AZ54" s="463"/>
      <c r="BA54" s="463"/>
      <c r="BB54" s="463"/>
      <c r="BC54" s="463"/>
      <c r="BD54" s="614"/>
      <c r="BE54" s="614"/>
      <c r="BF54" s="614"/>
      <c r="BG54" s="463"/>
      <c r="BH54" s="463"/>
      <c r="BI54" s="463"/>
      <c r="BJ54" s="463"/>
    </row>
    <row r="55" spans="1:74" s="422" customFormat="1" ht="12" customHeight="1" x14ac:dyDescent="0.25">
      <c r="A55" s="423"/>
      <c r="B55" s="800" t="s">
        <v>866</v>
      </c>
      <c r="C55" s="759"/>
      <c r="D55" s="759"/>
      <c r="E55" s="759"/>
      <c r="F55" s="759"/>
      <c r="G55" s="759"/>
      <c r="H55" s="759"/>
      <c r="I55" s="759"/>
      <c r="J55" s="759"/>
      <c r="K55" s="759"/>
      <c r="L55" s="759"/>
      <c r="M55" s="759"/>
      <c r="N55" s="759"/>
      <c r="O55" s="759"/>
      <c r="P55" s="759"/>
      <c r="Q55" s="759"/>
      <c r="AY55" s="463"/>
      <c r="AZ55" s="463"/>
      <c r="BA55" s="463"/>
      <c r="BB55" s="463"/>
      <c r="BC55" s="463"/>
      <c r="BD55" s="614"/>
      <c r="BE55" s="614"/>
      <c r="BF55" s="614"/>
      <c r="BG55" s="463"/>
      <c r="BH55" s="463"/>
      <c r="BI55" s="463"/>
      <c r="BJ55" s="463"/>
    </row>
    <row r="56" spans="1:74" s="422" customFormat="1" ht="12" customHeight="1" x14ac:dyDescent="0.25">
      <c r="A56" s="423"/>
      <c r="B56" s="763" t="s">
        <v>872</v>
      </c>
      <c r="C56" s="762"/>
      <c r="D56" s="762"/>
      <c r="E56" s="762"/>
      <c r="F56" s="762"/>
      <c r="G56" s="762"/>
      <c r="H56" s="762"/>
      <c r="I56" s="762"/>
      <c r="J56" s="762"/>
      <c r="K56" s="762"/>
      <c r="L56" s="762"/>
      <c r="M56" s="762"/>
      <c r="N56" s="762"/>
      <c r="O56" s="762"/>
      <c r="P56" s="762"/>
      <c r="Q56" s="759"/>
      <c r="AY56" s="463"/>
      <c r="AZ56" s="463"/>
      <c r="BA56" s="463"/>
      <c r="BB56" s="463"/>
      <c r="BC56" s="463"/>
      <c r="BD56" s="614"/>
      <c r="BE56" s="614"/>
      <c r="BF56" s="614"/>
      <c r="BG56" s="463"/>
      <c r="BH56" s="463"/>
      <c r="BI56" s="463"/>
      <c r="BJ56" s="463"/>
    </row>
    <row r="57" spans="1:74" s="422" customFormat="1" ht="12" customHeight="1" x14ac:dyDescent="0.25">
      <c r="A57" s="423"/>
      <c r="B57" s="765" t="s">
        <v>838</v>
      </c>
      <c r="C57" s="766"/>
      <c r="D57" s="766"/>
      <c r="E57" s="766"/>
      <c r="F57" s="766"/>
      <c r="G57" s="766"/>
      <c r="H57" s="766"/>
      <c r="I57" s="766"/>
      <c r="J57" s="766"/>
      <c r="K57" s="766"/>
      <c r="L57" s="766"/>
      <c r="M57" s="766"/>
      <c r="N57" s="766"/>
      <c r="O57" s="766"/>
      <c r="P57" s="766"/>
      <c r="Q57" s="759"/>
      <c r="AY57" s="463"/>
      <c r="AZ57" s="463"/>
      <c r="BA57" s="463"/>
      <c r="BB57" s="463"/>
      <c r="BC57" s="463"/>
      <c r="BD57" s="614"/>
      <c r="BE57" s="614"/>
      <c r="BF57" s="614"/>
      <c r="BG57" s="463"/>
      <c r="BH57" s="463"/>
      <c r="BI57" s="463"/>
      <c r="BJ57" s="463"/>
    </row>
    <row r="58" spans="1:74" s="418" customFormat="1" ht="12" customHeight="1" x14ac:dyDescent="0.25">
      <c r="A58" s="393"/>
      <c r="B58" s="771" t="s">
        <v>1384</v>
      </c>
      <c r="C58" s="759"/>
      <c r="D58" s="759"/>
      <c r="E58" s="759"/>
      <c r="F58" s="759"/>
      <c r="G58" s="759"/>
      <c r="H58" s="759"/>
      <c r="I58" s="759"/>
      <c r="J58" s="759"/>
      <c r="K58" s="759"/>
      <c r="L58" s="759"/>
      <c r="M58" s="759"/>
      <c r="N58" s="759"/>
      <c r="O58" s="759"/>
      <c r="P58" s="759"/>
      <c r="Q58" s="759"/>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F10" sqref="BF10"/>
    </sheetView>
  </sheetViews>
  <sheetFormatPr defaultColWidth="11" defaultRowHeight="10.199999999999999" x14ac:dyDescent="0.2"/>
  <cols>
    <col min="1" max="1" width="10.5546875" style="491" customWidth="1"/>
    <col min="2" max="2" width="27" style="491" customWidth="1"/>
    <col min="3" max="55" width="6.5546875" style="491" customWidth="1"/>
    <col min="56" max="58" width="6.5546875" style="627" customWidth="1"/>
    <col min="59" max="74" width="6.5546875" style="491" customWidth="1"/>
    <col min="75" max="238" width="11" style="491"/>
    <col min="239" max="239" width="1.5546875" style="491" customWidth="1"/>
    <col min="240" max="16384" width="11" style="491"/>
  </cols>
  <sheetData>
    <row r="1" spans="1:74" ht="12.75" customHeight="1" x14ac:dyDescent="0.25">
      <c r="A1" s="741" t="s">
        <v>798</v>
      </c>
      <c r="B1" s="490" t="s">
        <v>1331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June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1205</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95.916060000000002</v>
      </c>
      <c r="BC6" s="702">
        <v>101.66079999999999</v>
      </c>
      <c r="BD6" s="703">
        <v>121.8334</v>
      </c>
      <c r="BE6" s="703">
        <v>155.35489999999999</v>
      </c>
      <c r="BF6" s="703">
        <v>148.32919999999999</v>
      </c>
      <c r="BG6" s="703">
        <v>126.5355</v>
      </c>
      <c r="BH6" s="703">
        <v>115.3014</v>
      </c>
      <c r="BI6" s="703">
        <v>99.672479999999993</v>
      </c>
      <c r="BJ6" s="703">
        <v>116.7693</v>
      </c>
      <c r="BK6" s="703">
        <v>109.9418</v>
      </c>
      <c r="BL6" s="703">
        <v>105.1664</v>
      </c>
      <c r="BM6" s="703">
        <v>96.719840000000005</v>
      </c>
      <c r="BN6" s="703">
        <v>94.281170000000003</v>
      </c>
      <c r="BO6" s="703">
        <v>100.92400000000001</v>
      </c>
      <c r="BP6" s="703">
        <v>122.76009999999999</v>
      </c>
      <c r="BQ6" s="703">
        <v>158.1858</v>
      </c>
      <c r="BR6" s="703">
        <v>151.23150000000001</v>
      </c>
      <c r="BS6" s="703">
        <v>127.8057</v>
      </c>
      <c r="BT6" s="703">
        <v>115.24379999999999</v>
      </c>
      <c r="BU6" s="703">
        <v>98.925920000000005</v>
      </c>
      <c r="BV6" s="703">
        <v>115.7182</v>
      </c>
    </row>
    <row r="7" spans="1:74" ht="11.1" customHeight="1" x14ac:dyDescent="0.2">
      <c r="A7" s="499" t="s">
        <v>1206</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55.652720000000002</v>
      </c>
      <c r="BC7" s="702">
        <v>62.713340000000002</v>
      </c>
      <c r="BD7" s="703">
        <v>82.211969999999994</v>
      </c>
      <c r="BE7" s="703">
        <v>101.24979999999999</v>
      </c>
      <c r="BF7" s="703">
        <v>96.200149999999994</v>
      </c>
      <c r="BG7" s="703">
        <v>72.335939999999994</v>
      </c>
      <c r="BH7" s="703">
        <v>61.025939999999999</v>
      </c>
      <c r="BI7" s="703">
        <v>58.664360000000002</v>
      </c>
      <c r="BJ7" s="703">
        <v>85.068380000000005</v>
      </c>
      <c r="BK7" s="703">
        <v>93.885599999999997</v>
      </c>
      <c r="BL7" s="703">
        <v>77.283479999999997</v>
      </c>
      <c r="BM7" s="703">
        <v>65.137200000000007</v>
      </c>
      <c r="BN7" s="703">
        <v>55.353529999999999</v>
      </c>
      <c r="BO7" s="703">
        <v>58.584110000000003</v>
      </c>
      <c r="BP7" s="703">
        <v>78.133579999999995</v>
      </c>
      <c r="BQ7" s="703">
        <v>97.864890000000003</v>
      </c>
      <c r="BR7" s="703">
        <v>92.978610000000003</v>
      </c>
      <c r="BS7" s="703">
        <v>69.673569999999998</v>
      </c>
      <c r="BT7" s="703">
        <v>60.687640000000002</v>
      </c>
      <c r="BU7" s="703">
        <v>56.702829999999999</v>
      </c>
      <c r="BV7" s="703">
        <v>83.374170000000007</v>
      </c>
    </row>
    <row r="8" spans="1:74" ht="11.1" customHeight="1" x14ac:dyDescent="0.2">
      <c r="A8" s="501" t="s">
        <v>1207</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57.379959999999997</v>
      </c>
      <c r="BC8" s="702">
        <v>63.74774</v>
      </c>
      <c r="BD8" s="703">
        <v>66.550210000000007</v>
      </c>
      <c r="BE8" s="703">
        <v>70.074799999999996</v>
      </c>
      <c r="BF8" s="703">
        <v>70.074799999999996</v>
      </c>
      <c r="BG8" s="703">
        <v>64.473569999999995</v>
      </c>
      <c r="BH8" s="703">
        <v>58.490549999999999</v>
      </c>
      <c r="BI8" s="703">
        <v>61.430309999999999</v>
      </c>
      <c r="BJ8" s="703">
        <v>66.474199999999996</v>
      </c>
      <c r="BK8" s="703">
        <v>67.867000000000004</v>
      </c>
      <c r="BL8" s="703">
        <v>58.941499999999998</v>
      </c>
      <c r="BM8" s="703">
        <v>62.006920000000001</v>
      </c>
      <c r="BN8" s="703">
        <v>54.730670000000003</v>
      </c>
      <c r="BO8" s="703">
        <v>64.799300000000002</v>
      </c>
      <c r="BP8" s="703">
        <v>65.631360000000001</v>
      </c>
      <c r="BQ8" s="703">
        <v>67.277019999999993</v>
      </c>
      <c r="BR8" s="703">
        <v>67.285820000000001</v>
      </c>
      <c r="BS8" s="703">
        <v>62.668579999999999</v>
      </c>
      <c r="BT8" s="703">
        <v>56.733669999999996</v>
      </c>
      <c r="BU8" s="703">
        <v>60.775649999999999</v>
      </c>
      <c r="BV8" s="703">
        <v>68.109049999999996</v>
      </c>
    </row>
    <row r="9" spans="1:74" ht="11.1" customHeight="1" x14ac:dyDescent="0.2">
      <c r="A9" s="501" t="s">
        <v>1208</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68.296449999999993</v>
      </c>
      <c r="BC9" s="702">
        <v>76.068510000000003</v>
      </c>
      <c r="BD9" s="703">
        <v>77.162530000000004</v>
      </c>
      <c r="BE9" s="703">
        <v>68.007189999999994</v>
      </c>
      <c r="BF9" s="703">
        <v>62.519010000000002</v>
      </c>
      <c r="BG9" s="703">
        <v>58.843820000000001</v>
      </c>
      <c r="BH9" s="703">
        <v>64.343609999999998</v>
      </c>
      <c r="BI9" s="703">
        <v>69.876729999999995</v>
      </c>
      <c r="BJ9" s="703">
        <v>69.480019999999996</v>
      </c>
      <c r="BK9" s="703">
        <v>70.453209999999999</v>
      </c>
      <c r="BL9" s="703">
        <v>63.783099999999997</v>
      </c>
      <c r="BM9" s="703">
        <v>83.246600000000001</v>
      </c>
      <c r="BN9" s="703">
        <v>78.340069999999997</v>
      </c>
      <c r="BO9" s="703">
        <v>84.122720000000001</v>
      </c>
      <c r="BP9" s="703">
        <v>85.707620000000006</v>
      </c>
      <c r="BQ9" s="703">
        <v>75.397480000000002</v>
      </c>
      <c r="BR9" s="703">
        <v>67.887630000000001</v>
      </c>
      <c r="BS9" s="703">
        <v>65.297439999999995</v>
      </c>
      <c r="BT9" s="703">
        <v>69.081289999999996</v>
      </c>
      <c r="BU9" s="703">
        <v>75.134919999999994</v>
      </c>
      <c r="BV9" s="703">
        <v>72.874750000000006</v>
      </c>
    </row>
    <row r="10" spans="1:74" ht="11.1" customHeight="1" x14ac:dyDescent="0.2">
      <c r="A10" s="501" t="s">
        <v>1209</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19.762</v>
      </c>
      <c r="BC10" s="702">
        <v>25.960550000000001</v>
      </c>
      <c r="BD10" s="703">
        <v>25.857150000000001</v>
      </c>
      <c r="BE10" s="703">
        <v>23.65615</v>
      </c>
      <c r="BF10" s="703">
        <v>20.458819999999999</v>
      </c>
      <c r="BG10" s="703">
        <v>17.088200000000001</v>
      </c>
      <c r="BH10" s="703">
        <v>16.982810000000001</v>
      </c>
      <c r="BI10" s="703">
        <v>18.94652</v>
      </c>
      <c r="BJ10" s="703">
        <v>21.065190000000001</v>
      </c>
      <c r="BK10" s="703">
        <v>23.402529999999999</v>
      </c>
      <c r="BL10" s="703">
        <v>20.848199999999999</v>
      </c>
      <c r="BM10" s="703">
        <v>23.60116</v>
      </c>
      <c r="BN10" s="703">
        <v>23.966650000000001</v>
      </c>
      <c r="BO10" s="703">
        <v>27.987079999999999</v>
      </c>
      <c r="BP10" s="703">
        <v>27.85773</v>
      </c>
      <c r="BQ10" s="703">
        <v>25.74137</v>
      </c>
      <c r="BR10" s="703">
        <v>21.491060000000001</v>
      </c>
      <c r="BS10" s="703">
        <v>17.75273</v>
      </c>
      <c r="BT10" s="703">
        <v>17.570430000000002</v>
      </c>
      <c r="BU10" s="703">
        <v>19.43085</v>
      </c>
      <c r="BV10" s="703">
        <v>21.796700000000001</v>
      </c>
    </row>
    <row r="11" spans="1:74" ht="11.1" customHeight="1" x14ac:dyDescent="0.2">
      <c r="A11" s="499" t="s">
        <v>1210</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34.342059999999996</v>
      </c>
      <c r="BC11" s="702">
        <v>33.655909999999999</v>
      </c>
      <c r="BD11" s="703">
        <v>35.365780000000001</v>
      </c>
      <c r="BE11" s="703">
        <v>26.761420000000001</v>
      </c>
      <c r="BF11" s="703">
        <v>25.930789999999998</v>
      </c>
      <c r="BG11" s="703">
        <v>27.805409999999998</v>
      </c>
      <c r="BH11" s="703">
        <v>33.868270000000003</v>
      </c>
      <c r="BI11" s="703">
        <v>39.684959999999997</v>
      </c>
      <c r="BJ11" s="703">
        <v>36.72625</v>
      </c>
      <c r="BK11" s="703">
        <v>34.873080000000002</v>
      </c>
      <c r="BL11" s="703">
        <v>31.59112</v>
      </c>
      <c r="BM11" s="703">
        <v>43.97869</v>
      </c>
      <c r="BN11" s="703">
        <v>36.950229999999998</v>
      </c>
      <c r="BO11" s="703">
        <v>36.578389999999999</v>
      </c>
      <c r="BP11" s="703">
        <v>38.534120000000001</v>
      </c>
      <c r="BQ11" s="703">
        <v>28.914919999999999</v>
      </c>
      <c r="BR11" s="703">
        <v>27.21555</v>
      </c>
      <c r="BS11" s="703">
        <v>30.790710000000001</v>
      </c>
      <c r="BT11" s="703">
        <v>35.945529999999998</v>
      </c>
      <c r="BU11" s="703">
        <v>42.646529999999998</v>
      </c>
      <c r="BV11" s="703">
        <v>37.94265</v>
      </c>
    </row>
    <row r="12" spans="1:74" ht="11.1" customHeight="1" x14ac:dyDescent="0.2">
      <c r="A12" s="499" t="s">
        <v>1211</v>
      </c>
      <c r="B12" s="500" t="s">
        <v>1321</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10.31949</v>
      </c>
      <c r="BC12" s="702">
        <v>12.25009</v>
      </c>
      <c r="BD12" s="703">
        <v>12.070360000000001</v>
      </c>
      <c r="BE12" s="703">
        <v>13.25653</v>
      </c>
      <c r="BF12" s="703">
        <v>12.041259999999999</v>
      </c>
      <c r="BG12" s="703">
        <v>10.24037</v>
      </c>
      <c r="BH12" s="703">
        <v>9.4929799999999993</v>
      </c>
      <c r="BI12" s="703">
        <v>7.5468450000000002</v>
      </c>
      <c r="BJ12" s="703">
        <v>6.9340440000000001</v>
      </c>
      <c r="BK12" s="703">
        <v>7.6074739999999998</v>
      </c>
      <c r="BL12" s="703">
        <v>8.6185089999999995</v>
      </c>
      <c r="BM12" s="703">
        <v>12.049609999999999</v>
      </c>
      <c r="BN12" s="703">
        <v>13.58888</v>
      </c>
      <c r="BO12" s="703">
        <v>15.49152</v>
      </c>
      <c r="BP12" s="703">
        <v>15.648300000000001</v>
      </c>
      <c r="BQ12" s="703">
        <v>16.547650000000001</v>
      </c>
      <c r="BR12" s="703">
        <v>15.15306</v>
      </c>
      <c r="BS12" s="703">
        <v>13.046519999999999</v>
      </c>
      <c r="BT12" s="703">
        <v>11.68351</v>
      </c>
      <c r="BU12" s="703">
        <v>9.3296039999999998</v>
      </c>
      <c r="BV12" s="703">
        <v>8.5606670000000005</v>
      </c>
    </row>
    <row r="13" spans="1:74" ht="11.1" customHeight="1" x14ac:dyDescent="0.2">
      <c r="A13" s="499" t="s">
        <v>1212</v>
      </c>
      <c r="B13" s="500" t="s">
        <v>1061</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2.4533860000000001</v>
      </c>
      <c r="BC13" s="702">
        <v>2.7165750000000002</v>
      </c>
      <c r="BD13" s="703">
        <v>2.5003839999999999</v>
      </c>
      <c r="BE13" s="703">
        <v>2.916283</v>
      </c>
      <c r="BF13" s="703">
        <v>2.662299</v>
      </c>
      <c r="BG13" s="703">
        <v>2.3403900000000002</v>
      </c>
      <c r="BH13" s="703">
        <v>2.628997</v>
      </c>
      <c r="BI13" s="703">
        <v>2.2664589999999998</v>
      </c>
      <c r="BJ13" s="703">
        <v>3.3054410000000001</v>
      </c>
      <c r="BK13" s="703">
        <v>3.1539079999999999</v>
      </c>
      <c r="BL13" s="703">
        <v>1.358598</v>
      </c>
      <c r="BM13" s="703">
        <v>2.4602300000000001</v>
      </c>
      <c r="BN13" s="703">
        <v>2.5127359999999999</v>
      </c>
      <c r="BO13" s="703">
        <v>2.655208</v>
      </c>
      <c r="BP13" s="703">
        <v>2.349844</v>
      </c>
      <c r="BQ13" s="703">
        <v>2.7850929999999998</v>
      </c>
      <c r="BR13" s="703">
        <v>2.5751379999999999</v>
      </c>
      <c r="BS13" s="703">
        <v>2.2969879999999998</v>
      </c>
      <c r="BT13" s="703">
        <v>2.4760260000000001</v>
      </c>
      <c r="BU13" s="703">
        <v>2.237441</v>
      </c>
      <c r="BV13" s="703">
        <v>3.1158139999999999</v>
      </c>
    </row>
    <row r="14" spans="1:74" ht="11.1" customHeight="1" x14ac:dyDescent="0.2">
      <c r="A14" s="499" t="s">
        <v>1213</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1.4195070000000001</v>
      </c>
      <c r="BC14" s="702">
        <v>1.485393</v>
      </c>
      <c r="BD14" s="703">
        <v>1.36886</v>
      </c>
      <c r="BE14" s="703">
        <v>1.416795</v>
      </c>
      <c r="BF14" s="703">
        <v>1.42584</v>
      </c>
      <c r="BG14" s="703">
        <v>1.3694489999999999</v>
      </c>
      <c r="BH14" s="703">
        <v>1.370552</v>
      </c>
      <c r="BI14" s="703">
        <v>1.431945</v>
      </c>
      <c r="BJ14" s="703">
        <v>1.449092</v>
      </c>
      <c r="BK14" s="703">
        <v>1.4162129999999999</v>
      </c>
      <c r="BL14" s="703">
        <v>1.3666720000000001</v>
      </c>
      <c r="BM14" s="703">
        <v>1.156917</v>
      </c>
      <c r="BN14" s="703">
        <v>1.3215710000000001</v>
      </c>
      <c r="BO14" s="703">
        <v>1.4105110000000001</v>
      </c>
      <c r="BP14" s="703">
        <v>1.317631</v>
      </c>
      <c r="BQ14" s="703">
        <v>1.408447</v>
      </c>
      <c r="BR14" s="703">
        <v>1.4528220000000001</v>
      </c>
      <c r="BS14" s="703">
        <v>1.410496</v>
      </c>
      <c r="BT14" s="703">
        <v>1.4057869999999999</v>
      </c>
      <c r="BU14" s="703">
        <v>1.490505</v>
      </c>
      <c r="BV14" s="703">
        <v>1.4589259999999999</v>
      </c>
    </row>
    <row r="15" spans="1:74" ht="11.1" customHeight="1" x14ac:dyDescent="0.2">
      <c r="A15" s="499" t="s">
        <v>1214</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-0.32556400000000002</v>
      </c>
      <c r="BC15" s="702">
        <v>-0.36215960000000003</v>
      </c>
      <c r="BD15" s="703">
        <v>-0.67747789999999997</v>
      </c>
      <c r="BE15" s="703">
        <v>-0.85906780000000005</v>
      </c>
      <c r="BF15" s="703">
        <v>-0.85788430000000004</v>
      </c>
      <c r="BG15" s="703">
        <v>-0.638374</v>
      </c>
      <c r="BH15" s="703">
        <v>-0.43701640000000003</v>
      </c>
      <c r="BI15" s="703">
        <v>-0.39498090000000002</v>
      </c>
      <c r="BJ15" s="703">
        <v>-0.36535119999999999</v>
      </c>
      <c r="BK15" s="703">
        <v>-0.41710350000000002</v>
      </c>
      <c r="BL15" s="703">
        <v>-0.35713709999999999</v>
      </c>
      <c r="BM15" s="703">
        <v>-0.23154549999999999</v>
      </c>
      <c r="BN15" s="703">
        <v>-0.29682150000000002</v>
      </c>
      <c r="BO15" s="703">
        <v>-0.3346151</v>
      </c>
      <c r="BP15" s="703">
        <v>-0.67625480000000004</v>
      </c>
      <c r="BQ15" s="703">
        <v>-0.85105739999999996</v>
      </c>
      <c r="BR15" s="703">
        <v>-0.85091749999999999</v>
      </c>
      <c r="BS15" s="703">
        <v>-0.64556349999999996</v>
      </c>
      <c r="BT15" s="703">
        <v>-0.42831599999999997</v>
      </c>
      <c r="BU15" s="703">
        <v>-0.36841679999999999</v>
      </c>
      <c r="BV15" s="703">
        <v>-0.34422629999999999</v>
      </c>
    </row>
    <row r="16" spans="1:74" ht="11.1" customHeight="1" x14ac:dyDescent="0.2">
      <c r="A16" s="499" t="s">
        <v>1215</v>
      </c>
      <c r="B16" s="500" t="s">
        <v>1322</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1.0055719999999999</v>
      </c>
      <c r="BC16" s="702">
        <v>1.0206850000000001</v>
      </c>
      <c r="BD16" s="703">
        <v>1.399106</v>
      </c>
      <c r="BE16" s="703">
        <v>1.4709049999999999</v>
      </c>
      <c r="BF16" s="703">
        <v>1.428126</v>
      </c>
      <c r="BG16" s="703">
        <v>1.0701290000000001</v>
      </c>
      <c r="BH16" s="703">
        <v>0.97705850000000005</v>
      </c>
      <c r="BI16" s="703">
        <v>1.4144369999999999</v>
      </c>
      <c r="BJ16" s="703">
        <v>1.7622789999999999</v>
      </c>
      <c r="BK16" s="703">
        <v>1.6589989999999999</v>
      </c>
      <c r="BL16" s="703">
        <v>1.317615</v>
      </c>
      <c r="BM16" s="703">
        <v>1.6880010000000001</v>
      </c>
      <c r="BN16" s="703">
        <v>1.096786</v>
      </c>
      <c r="BO16" s="703">
        <v>1.034762</v>
      </c>
      <c r="BP16" s="703">
        <v>1.479946</v>
      </c>
      <c r="BQ16" s="703">
        <v>1.556146</v>
      </c>
      <c r="BR16" s="703">
        <v>1.5076799999999999</v>
      </c>
      <c r="BS16" s="703">
        <v>1.115688</v>
      </c>
      <c r="BT16" s="703">
        <v>1.0506599999999999</v>
      </c>
      <c r="BU16" s="703">
        <v>1.836152</v>
      </c>
      <c r="BV16" s="703">
        <v>1.971341</v>
      </c>
    </row>
    <row r="17" spans="1:74" ht="11.1" customHeight="1" x14ac:dyDescent="0.2">
      <c r="A17" s="499" t="s">
        <v>1216</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7.45638E-2</v>
      </c>
      <c r="BC17" s="702">
        <v>0.16174930000000001</v>
      </c>
      <c r="BD17" s="703">
        <v>0.1924594</v>
      </c>
      <c r="BE17" s="703">
        <v>0.1212715</v>
      </c>
      <c r="BF17" s="703">
        <v>0.28005530000000001</v>
      </c>
      <c r="BG17" s="703">
        <v>0.28993999999999998</v>
      </c>
      <c r="BH17" s="703">
        <v>0.26520529999999998</v>
      </c>
      <c r="BI17" s="703">
        <v>0.30250510000000003</v>
      </c>
      <c r="BJ17" s="703">
        <v>0.34310829999999998</v>
      </c>
      <c r="BK17" s="703">
        <v>0.21644920000000001</v>
      </c>
      <c r="BL17" s="703">
        <v>0.20430899999999999</v>
      </c>
      <c r="BM17" s="703">
        <v>0.27698739999999999</v>
      </c>
      <c r="BN17" s="703">
        <v>0.1220469</v>
      </c>
      <c r="BO17" s="703">
        <v>0.1797608</v>
      </c>
      <c r="BP17" s="703">
        <v>0.23661070000000001</v>
      </c>
      <c r="BQ17" s="703">
        <v>0.13365560000000001</v>
      </c>
      <c r="BR17" s="703">
        <v>0.29388530000000002</v>
      </c>
      <c r="BS17" s="703">
        <v>0.2370833</v>
      </c>
      <c r="BT17" s="703">
        <v>0.27502850000000001</v>
      </c>
      <c r="BU17" s="703">
        <v>0.30385099999999998</v>
      </c>
      <c r="BV17" s="703">
        <v>0.30876500000000001</v>
      </c>
    </row>
    <row r="18" spans="1:74" ht="11.1" customHeight="1" x14ac:dyDescent="0.2">
      <c r="A18" s="499" t="s">
        <v>1334</v>
      </c>
      <c r="B18" s="502" t="s">
        <v>1323</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0.61989179999999999</v>
      </c>
      <c r="BC18" s="702">
        <v>0.63147439999999999</v>
      </c>
      <c r="BD18" s="703">
        <v>0.52305679999999999</v>
      </c>
      <c r="BE18" s="703">
        <v>0.52845410000000004</v>
      </c>
      <c r="BF18" s="703">
        <v>0.57129920000000001</v>
      </c>
      <c r="BG18" s="703">
        <v>0.56029859999999998</v>
      </c>
      <c r="BH18" s="703">
        <v>0.57963209999999998</v>
      </c>
      <c r="BI18" s="703">
        <v>0.60215410000000003</v>
      </c>
      <c r="BJ18" s="703">
        <v>0.66142279999999998</v>
      </c>
      <c r="BK18" s="703">
        <v>0.640957</v>
      </c>
      <c r="BL18" s="703">
        <v>0.52661239999999998</v>
      </c>
      <c r="BM18" s="703">
        <v>0.64483579999999996</v>
      </c>
      <c r="BN18" s="703">
        <v>0.61265130000000001</v>
      </c>
      <c r="BO18" s="703">
        <v>0.63431389999999999</v>
      </c>
      <c r="BP18" s="703">
        <v>0.52878760000000002</v>
      </c>
      <c r="BQ18" s="703">
        <v>0.53182620000000003</v>
      </c>
      <c r="BR18" s="703">
        <v>0.56756209999999996</v>
      </c>
      <c r="BS18" s="703">
        <v>0.56195340000000005</v>
      </c>
      <c r="BT18" s="703">
        <v>0.59221000000000001</v>
      </c>
      <c r="BU18" s="703">
        <v>0.60876629999999998</v>
      </c>
      <c r="BV18" s="703">
        <v>0.66487909999999995</v>
      </c>
    </row>
    <row r="19" spans="1:74" ht="11.1" customHeight="1" x14ac:dyDescent="0.2">
      <c r="A19" s="499" t="s">
        <v>1217</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278.61970000000002</v>
      </c>
      <c r="BC19" s="702">
        <v>305.64210000000003</v>
      </c>
      <c r="BD19" s="703">
        <v>349.1952</v>
      </c>
      <c r="BE19" s="703">
        <v>395.94819999999999</v>
      </c>
      <c r="BF19" s="703">
        <v>378.54469999999998</v>
      </c>
      <c r="BG19" s="703">
        <v>323.4708</v>
      </c>
      <c r="BH19" s="703">
        <v>300.54640000000001</v>
      </c>
      <c r="BI19" s="703">
        <v>291.56799999999998</v>
      </c>
      <c r="BJ19" s="703">
        <v>340.19330000000002</v>
      </c>
      <c r="BK19" s="703">
        <v>344.24689999999998</v>
      </c>
      <c r="BL19" s="703">
        <v>306.86590000000001</v>
      </c>
      <c r="BM19" s="703">
        <v>309.48880000000003</v>
      </c>
      <c r="BN19" s="703">
        <v>284.24009999999998</v>
      </c>
      <c r="BO19" s="703">
        <v>309.94439999999997</v>
      </c>
      <c r="BP19" s="703">
        <v>353.80169999999998</v>
      </c>
      <c r="BQ19" s="703">
        <v>400.09570000000002</v>
      </c>
      <c r="BR19" s="703">
        <v>380.90179999999998</v>
      </c>
      <c r="BS19" s="703">
        <v>326.71449999999999</v>
      </c>
      <c r="BT19" s="703">
        <v>303.23590000000002</v>
      </c>
      <c r="BU19" s="703">
        <v>293.91969999999998</v>
      </c>
      <c r="BV19" s="703">
        <v>342.67689999999999</v>
      </c>
    </row>
    <row r="20" spans="1:74" ht="11.1" customHeight="1" x14ac:dyDescent="0.2">
      <c r="A20" s="493"/>
      <c r="B20" s="131" t="s">
        <v>1324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1218</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2.8446600000000002</v>
      </c>
      <c r="BC21" s="702">
        <v>2.884026</v>
      </c>
      <c r="BD21" s="703">
        <v>4.5627779999999998</v>
      </c>
      <c r="BE21" s="703">
        <v>7.0857219999999996</v>
      </c>
      <c r="BF21" s="703">
        <v>5.7171779999999996</v>
      </c>
      <c r="BG21" s="703">
        <v>4.3691810000000002</v>
      </c>
      <c r="BH21" s="703">
        <v>4.1428180000000001</v>
      </c>
      <c r="BI21" s="703">
        <v>4.6669479999999997</v>
      </c>
      <c r="BJ21" s="703">
        <v>3.3675519999999999</v>
      </c>
      <c r="BK21" s="703">
        <v>3.5324949999999999</v>
      </c>
      <c r="BL21" s="703">
        <v>2.2729240000000002</v>
      </c>
      <c r="BM21" s="703">
        <v>3.6043069999999999</v>
      </c>
      <c r="BN21" s="703">
        <v>3.515857</v>
      </c>
      <c r="BO21" s="703">
        <v>3.3079719999999999</v>
      </c>
      <c r="BP21" s="703">
        <v>4.7475529999999999</v>
      </c>
      <c r="BQ21" s="703">
        <v>7.240208</v>
      </c>
      <c r="BR21" s="703">
        <v>5.8152530000000002</v>
      </c>
      <c r="BS21" s="703">
        <v>4.5581149999999999</v>
      </c>
      <c r="BT21" s="703">
        <v>3.4348459999999998</v>
      </c>
      <c r="BU21" s="703">
        <v>4.4922370000000003</v>
      </c>
      <c r="BV21" s="703">
        <v>3.500524</v>
      </c>
    </row>
    <row r="22" spans="1:74" ht="11.1" customHeight="1" x14ac:dyDescent="0.2">
      <c r="A22" s="499" t="s">
        <v>1219</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6.8995899999999997E-4</v>
      </c>
      <c r="BC22" s="702">
        <v>1.3916200000000001E-3</v>
      </c>
      <c r="BD22" s="703">
        <v>6.2023800000000004E-3</v>
      </c>
      <c r="BE22" s="703">
        <v>3.1684700000000001E-3</v>
      </c>
      <c r="BF22" s="703">
        <v>2.1350000000000002E-3</v>
      </c>
      <c r="BG22" s="703">
        <v>2.3138500000000001E-3</v>
      </c>
      <c r="BH22" s="703">
        <v>6.8073999999999999E-3</v>
      </c>
      <c r="BI22" s="703">
        <v>8.1290600000000005E-3</v>
      </c>
      <c r="BJ22" s="703">
        <v>6.6456100000000004E-2</v>
      </c>
      <c r="BK22" s="703">
        <v>0.17456959999999999</v>
      </c>
      <c r="BL22" s="703">
        <v>0.22722829999999999</v>
      </c>
      <c r="BM22" s="703">
        <v>4.7849299999999997E-2</v>
      </c>
      <c r="BN22" s="703">
        <v>6.8995899999999997E-4</v>
      </c>
      <c r="BO22" s="703">
        <v>1.3916200000000001E-3</v>
      </c>
      <c r="BP22" s="703">
        <v>6.2023800000000004E-3</v>
      </c>
      <c r="BQ22" s="703">
        <v>3.1684700000000001E-3</v>
      </c>
      <c r="BR22" s="703">
        <v>2.1350000000000002E-3</v>
      </c>
      <c r="BS22" s="703">
        <v>2.3138500000000001E-3</v>
      </c>
      <c r="BT22" s="703">
        <v>6.8073999999999999E-3</v>
      </c>
      <c r="BU22" s="703">
        <v>8.1290600000000005E-3</v>
      </c>
      <c r="BV22" s="703">
        <v>6.6456100000000004E-2</v>
      </c>
    </row>
    <row r="23" spans="1:74" ht="11.1" customHeight="1" x14ac:dyDescent="0.2">
      <c r="A23" s="499" t="s">
        <v>1220</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2.4567199999999998</v>
      </c>
      <c r="BC23" s="702">
        <v>2.5256400000000001</v>
      </c>
      <c r="BD23" s="703">
        <v>2.3488699999999998</v>
      </c>
      <c r="BE23" s="703">
        <v>2.4271600000000002</v>
      </c>
      <c r="BF23" s="703">
        <v>2.4271600000000002</v>
      </c>
      <c r="BG23" s="703">
        <v>2.3488699999999998</v>
      </c>
      <c r="BH23" s="703">
        <v>1.36334</v>
      </c>
      <c r="BI23" s="703">
        <v>1.79691</v>
      </c>
      <c r="BJ23" s="703">
        <v>2.4271600000000002</v>
      </c>
      <c r="BK23" s="703">
        <v>2.4271600000000002</v>
      </c>
      <c r="BL23" s="703">
        <v>2.1922799999999998</v>
      </c>
      <c r="BM23" s="703">
        <v>2.4271600000000002</v>
      </c>
      <c r="BN23" s="703">
        <v>1.5109300000000001</v>
      </c>
      <c r="BO23" s="703">
        <v>2.3092100000000002</v>
      </c>
      <c r="BP23" s="703">
        <v>2.3637299999999999</v>
      </c>
      <c r="BQ23" s="703">
        <v>2.4425300000000001</v>
      </c>
      <c r="BR23" s="703">
        <v>2.4425300000000001</v>
      </c>
      <c r="BS23" s="703">
        <v>2.3637299999999999</v>
      </c>
      <c r="BT23" s="703">
        <v>2.4425300000000001</v>
      </c>
      <c r="BU23" s="703">
        <v>2.3637299999999999</v>
      </c>
      <c r="BV23" s="703">
        <v>2.4425300000000001</v>
      </c>
    </row>
    <row r="24" spans="1:74" ht="11.1" customHeight="1" x14ac:dyDescent="0.2">
      <c r="A24" s="499" t="s">
        <v>1221</v>
      </c>
      <c r="B24" s="502" t="s">
        <v>1222</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0.82095669999999998</v>
      </c>
      <c r="BC24" s="702">
        <v>0.78889690000000001</v>
      </c>
      <c r="BD24" s="703">
        <v>0.62187420000000004</v>
      </c>
      <c r="BE24" s="703">
        <v>0.49499140000000003</v>
      </c>
      <c r="BF24" s="703">
        <v>0.4067964</v>
      </c>
      <c r="BG24" s="703">
        <v>0.37592239999999999</v>
      </c>
      <c r="BH24" s="703">
        <v>0.51594669999999998</v>
      </c>
      <c r="BI24" s="703">
        <v>0.58219779999999999</v>
      </c>
      <c r="BJ24" s="703">
        <v>0.68664270000000005</v>
      </c>
      <c r="BK24" s="703">
        <v>0.68588340000000003</v>
      </c>
      <c r="BL24" s="703">
        <v>0.61116700000000002</v>
      </c>
      <c r="BM24" s="703">
        <v>0.72350539999999997</v>
      </c>
      <c r="BN24" s="703">
        <v>0.84065730000000005</v>
      </c>
      <c r="BO24" s="703">
        <v>0.79875960000000001</v>
      </c>
      <c r="BP24" s="703">
        <v>0.62799680000000002</v>
      </c>
      <c r="BQ24" s="703">
        <v>0.49849579999999999</v>
      </c>
      <c r="BR24" s="703">
        <v>0.40889360000000002</v>
      </c>
      <c r="BS24" s="703">
        <v>0.37734859999999998</v>
      </c>
      <c r="BT24" s="703">
        <v>0.51744469999999998</v>
      </c>
      <c r="BU24" s="703">
        <v>0.58371399999999996</v>
      </c>
      <c r="BV24" s="703">
        <v>0.68834689999999998</v>
      </c>
    </row>
    <row r="25" spans="1:74" ht="11.1" customHeight="1" x14ac:dyDescent="0.2">
      <c r="A25" s="499" t="s">
        <v>1223</v>
      </c>
      <c r="B25" s="502" t="s">
        <v>1325</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1.11368</v>
      </c>
      <c r="BC25" s="702">
        <v>1.124144</v>
      </c>
      <c r="BD25" s="703">
        <v>0.8911848</v>
      </c>
      <c r="BE25" s="703">
        <v>0.89883559999999996</v>
      </c>
      <c r="BF25" s="703">
        <v>0.88656400000000002</v>
      </c>
      <c r="BG25" s="703">
        <v>0.86952609999999997</v>
      </c>
      <c r="BH25" s="703">
        <v>0.92306619999999995</v>
      </c>
      <c r="BI25" s="703">
        <v>1.03552</v>
      </c>
      <c r="BJ25" s="703">
        <v>1.2283770000000001</v>
      </c>
      <c r="BK25" s="703">
        <v>1.1200969999999999</v>
      </c>
      <c r="BL25" s="703">
        <v>0.88946590000000003</v>
      </c>
      <c r="BM25" s="703">
        <v>1.241927</v>
      </c>
      <c r="BN25" s="703">
        <v>1.1452599999999999</v>
      </c>
      <c r="BO25" s="703">
        <v>1.184423</v>
      </c>
      <c r="BP25" s="703">
        <v>0.97338329999999995</v>
      </c>
      <c r="BQ25" s="703">
        <v>0.9564551</v>
      </c>
      <c r="BR25" s="703">
        <v>0.9394055</v>
      </c>
      <c r="BS25" s="703">
        <v>0.91092660000000003</v>
      </c>
      <c r="BT25" s="703">
        <v>0.97560579999999997</v>
      </c>
      <c r="BU25" s="703">
        <v>1.0962529999999999</v>
      </c>
      <c r="BV25" s="703">
        <v>1.1975340000000001</v>
      </c>
    </row>
    <row r="26" spans="1:74" ht="11.1" customHeight="1" x14ac:dyDescent="0.2">
      <c r="A26" s="499" t="s">
        <v>1224</v>
      </c>
      <c r="B26" s="500" t="s">
        <v>1326</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0.14438870000000001</v>
      </c>
      <c r="BC26" s="702">
        <v>0.1204901</v>
      </c>
      <c r="BD26" s="703">
        <v>8.7270700000000007E-2</v>
      </c>
      <c r="BE26" s="703">
        <v>8.4724599999999997E-2</v>
      </c>
      <c r="BF26" s="703">
        <v>7.55416E-2</v>
      </c>
      <c r="BG26" s="703">
        <v>8.8564900000000002E-2</v>
      </c>
      <c r="BH26" s="703">
        <v>0.1179026</v>
      </c>
      <c r="BI26" s="703">
        <v>0.1128034</v>
      </c>
      <c r="BJ26" s="703">
        <v>0.14924680000000001</v>
      </c>
      <c r="BK26" s="703">
        <v>0.12749840000000001</v>
      </c>
      <c r="BL26" s="703">
        <v>0.1303742</v>
      </c>
      <c r="BM26" s="703">
        <v>0.100288</v>
      </c>
      <c r="BN26" s="703">
        <v>0.13581560000000001</v>
      </c>
      <c r="BO26" s="703">
        <v>0.1172289</v>
      </c>
      <c r="BP26" s="703">
        <v>8.6427199999999996E-2</v>
      </c>
      <c r="BQ26" s="703">
        <v>8.5265400000000005E-2</v>
      </c>
      <c r="BR26" s="703">
        <v>8.1182500000000005E-2</v>
      </c>
      <c r="BS26" s="703">
        <v>9.2837900000000001E-2</v>
      </c>
      <c r="BT26" s="703">
        <v>0.12555230000000001</v>
      </c>
      <c r="BU26" s="703">
        <v>0.1197396</v>
      </c>
      <c r="BV26" s="703">
        <v>0.15099960000000001</v>
      </c>
    </row>
    <row r="27" spans="1:74" ht="11.1" customHeight="1" x14ac:dyDescent="0.2">
      <c r="A27" s="499" t="s">
        <v>1225</v>
      </c>
      <c r="B27" s="502" t="s">
        <v>1226</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7.3810960000000003</v>
      </c>
      <c r="BC27" s="702">
        <v>7.4445880000000004</v>
      </c>
      <c r="BD27" s="703">
        <v>8.5181799999999992</v>
      </c>
      <c r="BE27" s="703">
        <v>10.9946</v>
      </c>
      <c r="BF27" s="703">
        <v>9.5153750000000006</v>
      </c>
      <c r="BG27" s="703">
        <v>8.0543779999999998</v>
      </c>
      <c r="BH27" s="703">
        <v>7.0698809999999996</v>
      </c>
      <c r="BI27" s="703">
        <v>8.2025079999999999</v>
      </c>
      <c r="BJ27" s="703">
        <v>7.9254350000000002</v>
      </c>
      <c r="BK27" s="703">
        <v>8.0677029999999998</v>
      </c>
      <c r="BL27" s="703">
        <v>6.3234399999999997</v>
      </c>
      <c r="BM27" s="703">
        <v>8.1450359999999993</v>
      </c>
      <c r="BN27" s="703">
        <v>7.1492100000000001</v>
      </c>
      <c r="BO27" s="703">
        <v>7.7189860000000001</v>
      </c>
      <c r="BP27" s="703">
        <v>8.8052930000000007</v>
      </c>
      <c r="BQ27" s="703">
        <v>11.22612</v>
      </c>
      <c r="BR27" s="703">
        <v>9.6893999999999991</v>
      </c>
      <c r="BS27" s="703">
        <v>8.3052720000000004</v>
      </c>
      <c r="BT27" s="703">
        <v>7.5027860000000004</v>
      </c>
      <c r="BU27" s="703">
        <v>8.6638029999999997</v>
      </c>
      <c r="BV27" s="703">
        <v>8.0463900000000006</v>
      </c>
    </row>
    <row r="28" spans="1:74" ht="11.1" customHeight="1" x14ac:dyDescent="0.2">
      <c r="A28" s="499" t="s">
        <v>1227</v>
      </c>
      <c r="B28" s="500" t="s">
        <v>1327</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8.8472947281999996</v>
      </c>
      <c r="AX28" s="702">
        <v>10.169105913999999</v>
      </c>
      <c r="AY28" s="702">
        <v>10.371800498000001</v>
      </c>
      <c r="AZ28" s="702">
        <v>9.6940234233999991</v>
      </c>
      <c r="BA28" s="702">
        <v>9.2309193083000007</v>
      </c>
      <c r="BB28" s="702">
        <v>8.1745950000000001</v>
      </c>
      <c r="BC28" s="702">
        <v>8.7321819999999999</v>
      </c>
      <c r="BD28" s="703">
        <v>9.8474439999999994</v>
      </c>
      <c r="BE28" s="703">
        <v>11.61483</v>
      </c>
      <c r="BF28" s="703">
        <v>11.08329</v>
      </c>
      <c r="BG28" s="703">
        <v>9.2340920000000004</v>
      </c>
      <c r="BH28" s="703">
        <v>8.8295139999999996</v>
      </c>
      <c r="BI28" s="703">
        <v>8.95383</v>
      </c>
      <c r="BJ28" s="703">
        <v>10.406650000000001</v>
      </c>
      <c r="BK28" s="703">
        <v>10.8089</v>
      </c>
      <c r="BL28" s="703">
        <v>9.4225089999999998</v>
      </c>
      <c r="BM28" s="703">
        <v>9.6627639999999992</v>
      </c>
      <c r="BN28" s="703">
        <v>8.4317729999999997</v>
      </c>
      <c r="BO28" s="703">
        <v>8.7585420000000003</v>
      </c>
      <c r="BP28" s="703">
        <v>9.8595469999999992</v>
      </c>
      <c r="BQ28" s="703">
        <v>11.534140000000001</v>
      </c>
      <c r="BR28" s="703">
        <v>10.95618</v>
      </c>
      <c r="BS28" s="703">
        <v>9.2751760000000001</v>
      </c>
      <c r="BT28" s="703">
        <v>8.8723290000000006</v>
      </c>
      <c r="BU28" s="703">
        <v>8.987997</v>
      </c>
      <c r="BV28" s="703">
        <v>10.44711</v>
      </c>
    </row>
    <row r="29" spans="1:74" ht="11.1" customHeight="1" x14ac:dyDescent="0.2">
      <c r="A29" s="493"/>
      <c r="B29" s="131" t="s">
        <v>1328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1228</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3.0418509999999999</v>
      </c>
      <c r="BC30" s="702">
        <v>3.8864019999999999</v>
      </c>
      <c r="BD30" s="703">
        <v>6.133756</v>
      </c>
      <c r="BE30" s="703">
        <v>7.5036129999999996</v>
      </c>
      <c r="BF30" s="703">
        <v>6.9526779999999997</v>
      </c>
      <c r="BG30" s="703">
        <v>5.8697809999999997</v>
      </c>
      <c r="BH30" s="703">
        <v>4.9924379999999999</v>
      </c>
      <c r="BI30" s="703">
        <v>4.9263089999999998</v>
      </c>
      <c r="BJ30" s="703">
        <v>6.0253819999999996</v>
      </c>
      <c r="BK30" s="703">
        <v>6.4643759999999997</v>
      </c>
      <c r="BL30" s="703">
        <v>3.4013550000000001</v>
      </c>
      <c r="BM30" s="703">
        <v>5.0598229999999997</v>
      </c>
      <c r="BN30" s="703">
        <v>4.5388549999999999</v>
      </c>
      <c r="BO30" s="703">
        <v>4.1049030000000002</v>
      </c>
      <c r="BP30" s="703">
        <v>6.2630699999999999</v>
      </c>
      <c r="BQ30" s="703">
        <v>7.9047770000000002</v>
      </c>
      <c r="BR30" s="703">
        <v>7.0383950000000004</v>
      </c>
      <c r="BS30" s="703">
        <v>6.1764900000000003</v>
      </c>
      <c r="BT30" s="703">
        <v>4.8392670000000004</v>
      </c>
      <c r="BU30" s="703">
        <v>4.9344380000000001</v>
      </c>
      <c r="BV30" s="703">
        <v>6.4322239999999997</v>
      </c>
    </row>
    <row r="31" spans="1:74" ht="11.1" customHeight="1" x14ac:dyDescent="0.2">
      <c r="A31" s="499" t="s">
        <v>1229</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3">
        <v>0</v>
      </c>
      <c r="BE31" s="703">
        <v>0</v>
      </c>
      <c r="BF31" s="703">
        <v>0</v>
      </c>
      <c r="BG31" s="703">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1230</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2.9232200000000002</v>
      </c>
      <c r="BC32" s="702">
        <v>2.5400399999999999</v>
      </c>
      <c r="BD32" s="703">
        <v>2.3187700000000002</v>
      </c>
      <c r="BE32" s="703">
        <v>2.3960599999999999</v>
      </c>
      <c r="BF32" s="703">
        <v>2.3960599999999999</v>
      </c>
      <c r="BG32" s="703">
        <v>2.3187700000000002</v>
      </c>
      <c r="BH32" s="703">
        <v>2.0659700000000001</v>
      </c>
      <c r="BI32" s="703">
        <v>2.3187700000000002</v>
      </c>
      <c r="BJ32" s="703">
        <v>2.3960599999999999</v>
      </c>
      <c r="BK32" s="703">
        <v>2.3960599999999999</v>
      </c>
      <c r="BL32" s="703">
        <v>2.16418</v>
      </c>
      <c r="BM32" s="703">
        <v>1.9715499999999999</v>
      </c>
      <c r="BN32" s="703">
        <v>2.3187700000000002</v>
      </c>
      <c r="BO32" s="703">
        <v>2.3960599999999999</v>
      </c>
      <c r="BP32" s="703">
        <v>2.3187700000000002</v>
      </c>
      <c r="BQ32" s="703">
        <v>2.3960599999999999</v>
      </c>
      <c r="BR32" s="703">
        <v>2.3960599999999999</v>
      </c>
      <c r="BS32" s="703">
        <v>1.90537</v>
      </c>
      <c r="BT32" s="703">
        <v>2.27637</v>
      </c>
      <c r="BU32" s="703">
        <v>2.3187700000000002</v>
      </c>
      <c r="BV32" s="703">
        <v>2.3960599999999999</v>
      </c>
    </row>
    <row r="33" spans="1:74" ht="11.1" customHeight="1" x14ac:dyDescent="0.2">
      <c r="A33" s="499" t="s">
        <v>1231</v>
      </c>
      <c r="B33" s="502" t="s">
        <v>1222</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2.3236840000000001</v>
      </c>
      <c r="BC33" s="702">
        <v>2.4466260000000002</v>
      </c>
      <c r="BD33" s="703">
        <v>2.3643429999999999</v>
      </c>
      <c r="BE33" s="703">
        <v>2.4577</v>
      </c>
      <c r="BF33" s="703">
        <v>2.3858630000000001</v>
      </c>
      <c r="BG33" s="703">
        <v>2.2221479999999998</v>
      </c>
      <c r="BH33" s="703">
        <v>2.264303</v>
      </c>
      <c r="BI33" s="703">
        <v>2.4371710000000002</v>
      </c>
      <c r="BJ33" s="703">
        <v>2.517245</v>
      </c>
      <c r="BK33" s="703">
        <v>2.3755579999999998</v>
      </c>
      <c r="BL33" s="703">
        <v>2.1522809999999999</v>
      </c>
      <c r="BM33" s="703">
        <v>2.4809999999999999</v>
      </c>
      <c r="BN33" s="703">
        <v>2.2803909999999998</v>
      </c>
      <c r="BO33" s="703">
        <v>2.4066670000000001</v>
      </c>
      <c r="BP33" s="703">
        <v>2.3298040000000002</v>
      </c>
      <c r="BQ33" s="703">
        <v>2.425821</v>
      </c>
      <c r="BR33" s="703">
        <v>2.357389</v>
      </c>
      <c r="BS33" s="703">
        <v>2.1975370000000001</v>
      </c>
      <c r="BT33" s="703">
        <v>2.241587</v>
      </c>
      <c r="BU33" s="703">
        <v>2.4175360000000001</v>
      </c>
      <c r="BV33" s="703">
        <v>2.4991219999999998</v>
      </c>
    </row>
    <row r="34" spans="1:74" ht="11.1" customHeight="1" x14ac:dyDescent="0.2">
      <c r="A34" s="499" t="s">
        <v>1232</v>
      </c>
      <c r="B34" s="502" t="s">
        <v>1325</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0.71996130000000003</v>
      </c>
      <c r="BC34" s="702">
        <v>0.68039320000000003</v>
      </c>
      <c r="BD34" s="703">
        <v>0.63353910000000002</v>
      </c>
      <c r="BE34" s="703">
        <v>0.58460970000000001</v>
      </c>
      <c r="BF34" s="703">
        <v>0.57675960000000004</v>
      </c>
      <c r="BG34" s="703">
        <v>0.62900299999999998</v>
      </c>
      <c r="BH34" s="703">
        <v>0.69407030000000003</v>
      </c>
      <c r="BI34" s="703">
        <v>0.81154119999999996</v>
      </c>
      <c r="BJ34" s="703">
        <v>0.71347799999999995</v>
      </c>
      <c r="BK34" s="703">
        <v>0.60333559999999997</v>
      </c>
      <c r="BL34" s="703">
        <v>0.5716405</v>
      </c>
      <c r="BM34" s="703">
        <v>0.85626170000000001</v>
      </c>
      <c r="BN34" s="703">
        <v>0.81383570000000005</v>
      </c>
      <c r="BO34" s="703">
        <v>0.71887869999999998</v>
      </c>
      <c r="BP34" s="703">
        <v>0.74448510000000001</v>
      </c>
      <c r="BQ34" s="703">
        <v>0.68823040000000002</v>
      </c>
      <c r="BR34" s="703">
        <v>0.66184279999999995</v>
      </c>
      <c r="BS34" s="703">
        <v>0.72251569999999998</v>
      </c>
      <c r="BT34" s="703">
        <v>0.81662069999999998</v>
      </c>
      <c r="BU34" s="703">
        <v>0.97445740000000003</v>
      </c>
      <c r="BV34" s="703">
        <v>0.82114489999999996</v>
      </c>
    </row>
    <row r="35" spans="1:74" ht="11.1" customHeight="1" x14ac:dyDescent="0.2">
      <c r="A35" s="499" t="s">
        <v>1233</v>
      </c>
      <c r="B35" s="500" t="s">
        <v>1326</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4.5564599999999997E-2</v>
      </c>
      <c r="BC35" s="702">
        <v>4.72343E-2</v>
      </c>
      <c r="BD35" s="703">
        <v>2.35753E-2</v>
      </c>
      <c r="BE35" s="703">
        <v>2.7254299999999999E-2</v>
      </c>
      <c r="BF35" s="703">
        <v>3.7726599999999999E-2</v>
      </c>
      <c r="BG35" s="703">
        <v>1.2280599999999999E-2</v>
      </c>
      <c r="BH35" s="703">
        <v>3.8421799999999999E-2</v>
      </c>
      <c r="BI35" s="703">
        <v>2.6709E-2</v>
      </c>
      <c r="BJ35" s="703">
        <v>7.61241E-2</v>
      </c>
      <c r="BK35" s="703">
        <v>0.15952640000000001</v>
      </c>
      <c r="BL35" s="703">
        <v>0.18796109999999999</v>
      </c>
      <c r="BM35" s="703">
        <v>5.1223400000000002E-2</v>
      </c>
      <c r="BN35" s="703">
        <v>5.1488800000000001E-2</v>
      </c>
      <c r="BO35" s="703">
        <v>5.3084699999999999E-2</v>
      </c>
      <c r="BP35" s="703">
        <v>2.3388300000000001E-2</v>
      </c>
      <c r="BQ35" s="703">
        <v>2.9095699999999999E-2</v>
      </c>
      <c r="BR35" s="703">
        <v>4.5305100000000001E-2</v>
      </c>
      <c r="BS35" s="703">
        <v>1.42735E-2</v>
      </c>
      <c r="BT35" s="703">
        <v>3.8367800000000001E-2</v>
      </c>
      <c r="BU35" s="703">
        <v>2.9132399999999999E-2</v>
      </c>
      <c r="BV35" s="703">
        <v>7.8254299999999999E-2</v>
      </c>
    </row>
    <row r="36" spans="1:74" ht="11.1" customHeight="1" x14ac:dyDescent="0.2">
      <c r="A36" s="499" t="s">
        <v>1234</v>
      </c>
      <c r="B36" s="502" t="s">
        <v>1226</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9.0542820000000006</v>
      </c>
      <c r="BC36" s="702">
        <v>9.600695</v>
      </c>
      <c r="BD36" s="703">
        <v>11.473979999999999</v>
      </c>
      <c r="BE36" s="703">
        <v>12.969239999999999</v>
      </c>
      <c r="BF36" s="703">
        <v>12.34909</v>
      </c>
      <c r="BG36" s="703">
        <v>11.05198</v>
      </c>
      <c r="BH36" s="703">
        <v>10.055199999999999</v>
      </c>
      <c r="BI36" s="703">
        <v>10.5205</v>
      </c>
      <c r="BJ36" s="703">
        <v>11.728289999999999</v>
      </c>
      <c r="BK36" s="703">
        <v>11.998860000000001</v>
      </c>
      <c r="BL36" s="703">
        <v>8.4774180000000001</v>
      </c>
      <c r="BM36" s="703">
        <v>10.41986</v>
      </c>
      <c r="BN36" s="703">
        <v>10.00334</v>
      </c>
      <c r="BO36" s="703">
        <v>9.6795939999999998</v>
      </c>
      <c r="BP36" s="703">
        <v>11.67952</v>
      </c>
      <c r="BQ36" s="703">
        <v>13.44398</v>
      </c>
      <c r="BR36" s="703">
        <v>12.498989999999999</v>
      </c>
      <c r="BS36" s="703">
        <v>11.01619</v>
      </c>
      <c r="BT36" s="703">
        <v>10.212210000000001</v>
      </c>
      <c r="BU36" s="703">
        <v>10.674329999999999</v>
      </c>
      <c r="BV36" s="703">
        <v>12.22681</v>
      </c>
    </row>
    <row r="37" spans="1:74" ht="11.1" customHeight="1" x14ac:dyDescent="0.2">
      <c r="A37" s="499" t="s">
        <v>1235</v>
      </c>
      <c r="B37" s="500" t="s">
        <v>1327</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11.106147922</v>
      </c>
      <c r="AX37" s="702">
        <v>12.532042326999999</v>
      </c>
      <c r="AY37" s="702">
        <v>12.877912167</v>
      </c>
      <c r="AZ37" s="702">
        <v>12.106009958</v>
      </c>
      <c r="BA37" s="702">
        <v>11.611319760000001</v>
      </c>
      <c r="BB37" s="702">
        <v>10.419</v>
      </c>
      <c r="BC37" s="702">
        <v>11.159420000000001</v>
      </c>
      <c r="BD37" s="703">
        <v>13.41568</v>
      </c>
      <c r="BE37" s="703">
        <v>15.69525</v>
      </c>
      <c r="BF37" s="703">
        <v>14.578760000000001</v>
      </c>
      <c r="BG37" s="703">
        <v>12.270429999999999</v>
      </c>
      <c r="BH37" s="703">
        <v>11.361599999999999</v>
      </c>
      <c r="BI37" s="703">
        <v>11.577220000000001</v>
      </c>
      <c r="BJ37" s="703">
        <v>13.27955</v>
      </c>
      <c r="BK37" s="703">
        <v>13.27308</v>
      </c>
      <c r="BL37" s="703">
        <v>12.070679999999999</v>
      </c>
      <c r="BM37" s="703">
        <v>12.192500000000001</v>
      </c>
      <c r="BN37" s="703">
        <v>11.039429999999999</v>
      </c>
      <c r="BO37" s="703">
        <v>11.26219</v>
      </c>
      <c r="BP37" s="703">
        <v>13.526439999999999</v>
      </c>
      <c r="BQ37" s="703">
        <v>15.786569999999999</v>
      </c>
      <c r="BR37" s="703">
        <v>14.61032</v>
      </c>
      <c r="BS37" s="703">
        <v>12.375909999999999</v>
      </c>
      <c r="BT37" s="703">
        <v>11.474970000000001</v>
      </c>
      <c r="BU37" s="703">
        <v>11.67192</v>
      </c>
      <c r="BV37" s="703">
        <v>13.375209999999999</v>
      </c>
    </row>
    <row r="38" spans="1:74" ht="11.1" customHeight="1" x14ac:dyDescent="0.2">
      <c r="A38" s="493"/>
      <c r="B38" s="131" t="s">
        <v>1329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1236</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22.731430516</v>
      </c>
      <c r="BC39" s="702">
        <v>22.292869848999999</v>
      </c>
      <c r="BD39" s="703">
        <v>27.723120000000002</v>
      </c>
      <c r="BE39" s="703">
        <v>31.258209999999998</v>
      </c>
      <c r="BF39" s="703">
        <v>29.918500000000002</v>
      </c>
      <c r="BG39" s="703">
        <v>25.01099</v>
      </c>
      <c r="BH39" s="703">
        <v>24.118559999999999</v>
      </c>
      <c r="BI39" s="703">
        <v>22.429770000000001</v>
      </c>
      <c r="BJ39" s="703">
        <v>26.614149999999999</v>
      </c>
      <c r="BK39" s="703">
        <v>27.173929999999999</v>
      </c>
      <c r="BL39" s="703">
        <v>26.712510000000002</v>
      </c>
      <c r="BM39" s="703">
        <v>25.161529999999999</v>
      </c>
      <c r="BN39" s="703">
        <v>25.2103</v>
      </c>
      <c r="BO39" s="703">
        <v>23.77373</v>
      </c>
      <c r="BP39" s="703">
        <v>30.346509999999999</v>
      </c>
      <c r="BQ39" s="703">
        <v>34.464309999999998</v>
      </c>
      <c r="BR39" s="703">
        <v>33.127870000000001</v>
      </c>
      <c r="BS39" s="703">
        <v>28.116289999999999</v>
      </c>
      <c r="BT39" s="703">
        <v>26.673200000000001</v>
      </c>
      <c r="BU39" s="703">
        <v>24.05979</v>
      </c>
      <c r="BV39" s="703">
        <v>27.668019999999999</v>
      </c>
    </row>
    <row r="40" spans="1:74" ht="11.1" customHeight="1" x14ac:dyDescent="0.2">
      <c r="A40" s="499" t="s">
        <v>1237</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11.565950000000001</v>
      </c>
      <c r="BC40" s="702">
        <v>12.158379999999999</v>
      </c>
      <c r="BD40" s="703">
        <v>17.656269999999999</v>
      </c>
      <c r="BE40" s="703">
        <v>20.74699</v>
      </c>
      <c r="BF40" s="703">
        <v>19.168700000000001</v>
      </c>
      <c r="BG40" s="703">
        <v>12.64204</v>
      </c>
      <c r="BH40" s="703">
        <v>10.369199999999999</v>
      </c>
      <c r="BI40" s="703">
        <v>10.72973</v>
      </c>
      <c r="BJ40" s="703">
        <v>19.268879999999999</v>
      </c>
      <c r="BK40" s="703">
        <v>21.461069999999999</v>
      </c>
      <c r="BL40" s="703">
        <v>18.651759999999999</v>
      </c>
      <c r="BM40" s="703">
        <v>16.108730000000001</v>
      </c>
      <c r="BN40" s="703">
        <v>9.1310249999999993</v>
      </c>
      <c r="BO40" s="703">
        <v>8.633006</v>
      </c>
      <c r="BP40" s="703">
        <v>16.084140000000001</v>
      </c>
      <c r="BQ40" s="703">
        <v>19.46921</v>
      </c>
      <c r="BR40" s="703">
        <v>17.629829999999998</v>
      </c>
      <c r="BS40" s="703">
        <v>11.988289999999999</v>
      </c>
      <c r="BT40" s="703">
        <v>9.4006819999999998</v>
      </c>
      <c r="BU40" s="703">
        <v>10.196070000000001</v>
      </c>
      <c r="BV40" s="703">
        <v>17.39565</v>
      </c>
    </row>
    <row r="41" spans="1:74" ht="11.1" customHeight="1" x14ac:dyDescent="0.2">
      <c r="A41" s="499" t="s">
        <v>1238</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19.458839999999999</v>
      </c>
      <c r="BC41" s="702">
        <v>21.695720000000001</v>
      </c>
      <c r="BD41" s="703">
        <v>23.622430000000001</v>
      </c>
      <c r="BE41" s="703">
        <v>24.409849999999999</v>
      </c>
      <c r="BF41" s="703">
        <v>24.409849999999999</v>
      </c>
      <c r="BG41" s="703">
        <v>23.622430000000001</v>
      </c>
      <c r="BH41" s="703">
        <v>20.635649999999998</v>
      </c>
      <c r="BI41" s="703">
        <v>20.509550000000001</v>
      </c>
      <c r="BJ41" s="703">
        <v>21.244579999999999</v>
      </c>
      <c r="BK41" s="703">
        <v>21.338290000000001</v>
      </c>
      <c r="BL41" s="703">
        <v>18.46922</v>
      </c>
      <c r="BM41" s="703">
        <v>19.233540000000001</v>
      </c>
      <c r="BN41" s="703">
        <v>17.502600000000001</v>
      </c>
      <c r="BO41" s="703">
        <v>21.081700000000001</v>
      </c>
      <c r="BP41" s="703">
        <v>20.64996</v>
      </c>
      <c r="BQ41" s="703">
        <v>21.338290000000001</v>
      </c>
      <c r="BR41" s="703">
        <v>21.338290000000001</v>
      </c>
      <c r="BS41" s="703">
        <v>20.231490000000001</v>
      </c>
      <c r="BT41" s="703">
        <v>18.129750000000001</v>
      </c>
      <c r="BU41" s="703">
        <v>18.199269999999999</v>
      </c>
      <c r="BV41" s="703">
        <v>21.338290000000001</v>
      </c>
    </row>
    <row r="42" spans="1:74" ht="11.1" customHeight="1" x14ac:dyDescent="0.2">
      <c r="A42" s="499" t="s">
        <v>1239</v>
      </c>
      <c r="B42" s="502" t="s">
        <v>1222</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1.0338689999999999</v>
      </c>
      <c r="BC42" s="702">
        <v>0.98537459999999999</v>
      </c>
      <c r="BD42" s="703">
        <v>0.72744770000000003</v>
      </c>
      <c r="BE42" s="703">
        <v>0.63641210000000004</v>
      </c>
      <c r="BF42" s="703">
        <v>0.54678599999999999</v>
      </c>
      <c r="BG42" s="703">
        <v>0.4753829</v>
      </c>
      <c r="BH42" s="703">
        <v>0.61493070000000005</v>
      </c>
      <c r="BI42" s="703">
        <v>0.64902859999999996</v>
      </c>
      <c r="BJ42" s="703">
        <v>0.84646100000000002</v>
      </c>
      <c r="BK42" s="703">
        <v>0.87409650000000005</v>
      </c>
      <c r="BL42" s="703">
        <v>0.77820750000000005</v>
      </c>
      <c r="BM42" s="703">
        <v>0.98073520000000003</v>
      </c>
      <c r="BN42" s="703">
        <v>0.99365760000000003</v>
      </c>
      <c r="BO42" s="703">
        <v>0.96160999999999996</v>
      </c>
      <c r="BP42" s="703">
        <v>0.71455199999999996</v>
      </c>
      <c r="BQ42" s="703">
        <v>0.62894000000000005</v>
      </c>
      <c r="BR42" s="703">
        <v>0.54259619999999997</v>
      </c>
      <c r="BS42" s="703">
        <v>0.47310930000000001</v>
      </c>
      <c r="BT42" s="703">
        <v>0.61361330000000003</v>
      </c>
      <c r="BU42" s="703">
        <v>0.64831369999999999</v>
      </c>
      <c r="BV42" s="703">
        <v>0.84646690000000002</v>
      </c>
    </row>
    <row r="43" spans="1:74" ht="11.1" customHeight="1" x14ac:dyDescent="0.2">
      <c r="A43" s="499" t="s">
        <v>1240</v>
      </c>
      <c r="B43" s="502" t="s">
        <v>1325</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3.31965734</v>
      </c>
      <c r="AZ43" s="702">
        <v>3.3498781499999999</v>
      </c>
      <c r="BA43" s="702">
        <v>4.4758188470000002</v>
      </c>
      <c r="BB43" s="702">
        <v>4.2727510000000004</v>
      </c>
      <c r="BC43" s="702">
        <v>3.8953139999999999</v>
      </c>
      <c r="BD43" s="703">
        <v>3.8350900000000001</v>
      </c>
      <c r="BE43" s="703">
        <v>2.900112</v>
      </c>
      <c r="BF43" s="703">
        <v>2.8195299999999999</v>
      </c>
      <c r="BG43" s="703">
        <v>3.1380409999999999</v>
      </c>
      <c r="BH43" s="703">
        <v>3.7125300000000001</v>
      </c>
      <c r="BI43" s="703">
        <v>4.5609270000000004</v>
      </c>
      <c r="BJ43" s="703">
        <v>3.8491399999999998</v>
      </c>
      <c r="BK43" s="703">
        <v>3.6034259999999998</v>
      </c>
      <c r="BL43" s="703">
        <v>3.48726</v>
      </c>
      <c r="BM43" s="703">
        <v>4.963584</v>
      </c>
      <c r="BN43" s="703">
        <v>4.5627870000000001</v>
      </c>
      <c r="BO43" s="703">
        <v>4.2217099999999999</v>
      </c>
      <c r="BP43" s="703">
        <v>4.2165280000000003</v>
      </c>
      <c r="BQ43" s="703">
        <v>3.1424949999999998</v>
      </c>
      <c r="BR43" s="703">
        <v>2.9413230000000001</v>
      </c>
      <c r="BS43" s="703">
        <v>3.451705</v>
      </c>
      <c r="BT43" s="703">
        <v>3.9022860000000001</v>
      </c>
      <c r="BU43" s="703">
        <v>4.7295999999999996</v>
      </c>
      <c r="BV43" s="703">
        <v>4.207344</v>
      </c>
    </row>
    <row r="44" spans="1:74" ht="11.1" customHeight="1" x14ac:dyDescent="0.2">
      <c r="A44" s="499" t="s">
        <v>1241</v>
      </c>
      <c r="B44" s="500" t="s">
        <v>1326</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0.19097020000000001</v>
      </c>
      <c r="BC44" s="702">
        <v>0.10476290000000001</v>
      </c>
      <c r="BD44" s="703">
        <v>2.3855600000000001E-2</v>
      </c>
      <c r="BE44" s="703">
        <v>-3.0796400000000002E-2</v>
      </c>
      <c r="BF44" s="703">
        <v>3.3784800000000001E-3</v>
      </c>
      <c r="BG44" s="703">
        <v>7.4205400000000005E-2</v>
      </c>
      <c r="BH44" s="703">
        <v>0.17617530000000001</v>
      </c>
      <c r="BI44" s="703">
        <v>0.28116269999999999</v>
      </c>
      <c r="BJ44" s="703">
        <v>0.35382799999999998</v>
      </c>
      <c r="BK44" s="703">
        <v>0.3218896</v>
      </c>
      <c r="BL44" s="703">
        <v>0.31062780000000001</v>
      </c>
      <c r="BM44" s="703">
        <v>0.5465873</v>
      </c>
      <c r="BN44" s="703">
        <v>0.19235910000000001</v>
      </c>
      <c r="BO44" s="703">
        <v>0.1060589</v>
      </c>
      <c r="BP44" s="703">
        <v>5.5542800000000003E-2</v>
      </c>
      <c r="BQ44" s="703">
        <v>1.8021599999999999E-2</v>
      </c>
      <c r="BR44" s="703">
        <v>4.2725699999999998E-2</v>
      </c>
      <c r="BS44" s="703">
        <v>9.1259400000000004E-2</v>
      </c>
      <c r="BT44" s="703">
        <v>0.1859024</v>
      </c>
      <c r="BU44" s="703">
        <v>0.36303609999999997</v>
      </c>
      <c r="BV44" s="703">
        <v>0.35715520000000001</v>
      </c>
    </row>
    <row r="45" spans="1:74" ht="11.1" customHeight="1" x14ac:dyDescent="0.2">
      <c r="A45" s="499" t="s">
        <v>1242</v>
      </c>
      <c r="B45" s="502" t="s">
        <v>1226</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72.366729071999998</v>
      </c>
      <c r="AZ45" s="702">
        <v>70.431629670999996</v>
      </c>
      <c r="BA45" s="702">
        <v>63.390739429999996</v>
      </c>
      <c r="BB45" s="702">
        <v>59.253811345999999</v>
      </c>
      <c r="BC45" s="702">
        <v>61.132421565999998</v>
      </c>
      <c r="BD45" s="703">
        <v>73.588220000000007</v>
      </c>
      <c r="BE45" s="703">
        <v>79.920779999999993</v>
      </c>
      <c r="BF45" s="703">
        <v>76.866749999999996</v>
      </c>
      <c r="BG45" s="703">
        <v>64.963089999999994</v>
      </c>
      <c r="BH45" s="703">
        <v>59.627049999999997</v>
      </c>
      <c r="BI45" s="703">
        <v>59.160170000000001</v>
      </c>
      <c r="BJ45" s="703">
        <v>72.177030000000002</v>
      </c>
      <c r="BK45" s="703">
        <v>74.7727</v>
      </c>
      <c r="BL45" s="703">
        <v>68.409580000000005</v>
      </c>
      <c r="BM45" s="703">
        <v>66.994709999999998</v>
      </c>
      <c r="BN45" s="703">
        <v>57.592730000000003</v>
      </c>
      <c r="BO45" s="703">
        <v>58.777819999999998</v>
      </c>
      <c r="BP45" s="703">
        <v>72.067239999999998</v>
      </c>
      <c r="BQ45" s="703">
        <v>79.061269999999993</v>
      </c>
      <c r="BR45" s="703">
        <v>75.622630000000001</v>
      </c>
      <c r="BS45" s="703">
        <v>64.352149999999995</v>
      </c>
      <c r="BT45" s="703">
        <v>58.905430000000003</v>
      </c>
      <c r="BU45" s="703">
        <v>58.196080000000002</v>
      </c>
      <c r="BV45" s="703">
        <v>71.812920000000005</v>
      </c>
    </row>
    <row r="46" spans="1:74" ht="11.1" customHeight="1" x14ac:dyDescent="0.2">
      <c r="A46" s="499" t="s">
        <v>1243</v>
      </c>
      <c r="B46" s="500" t="s">
        <v>1327</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56.042851745999997</v>
      </c>
      <c r="AX46" s="702">
        <v>66.550813654999999</v>
      </c>
      <c r="AY46" s="702">
        <v>68.894933445999996</v>
      </c>
      <c r="AZ46" s="702">
        <v>65.932120052000002</v>
      </c>
      <c r="BA46" s="702">
        <v>59.609432005000002</v>
      </c>
      <c r="BB46" s="702">
        <v>54.009120000000003</v>
      </c>
      <c r="BC46" s="702">
        <v>56.644649999999999</v>
      </c>
      <c r="BD46" s="703">
        <v>65.555350000000004</v>
      </c>
      <c r="BE46" s="703">
        <v>74.587320000000005</v>
      </c>
      <c r="BF46" s="703">
        <v>70.847639999999998</v>
      </c>
      <c r="BG46" s="703">
        <v>59.19623</v>
      </c>
      <c r="BH46" s="703">
        <v>55.322780000000002</v>
      </c>
      <c r="BI46" s="703">
        <v>57.094580000000001</v>
      </c>
      <c r="BJ46" s="703">
        <v>68.214600000000004</v>
      </c>
      <c r="BK46" s="703">
        <v>71.474369999999993</v>
      </c>
      <c r="BL46" s="703">
        <v>63.952379999999998</v>
      </c>
      <c r="BM46" s="703">
        <v>62.12867</v>
      </c>
      <c r="BN46" s="703">
        <v>53.377029999999998</v>
      </c>
      <c r="BO46" s="703">
        <v>56.119100000000003</v>
      </c>
      <c r="BP46" s="703">
        <v>66.142619999999994</v>
      </c>
      <c r="BQ46" s="703">
        <v>75.322640000000007</v>
      </c>
      <c r="BR46" s="703">
        <v>71.181219999999996</v>
      </c>
      <c r="BS46" s="703">
        <v>59.73272</v>
      </c>
      <c r="BT46" s="703">
        <v>55.818100000000001</v>
      </c>
      <c r="BU46" s="703">
        <v>57.532170000000001</v>
      </c>
      <c r="BV46" s="703">
        <v>68.696299999999994</v>
      </c>
    </row>
    <row r="47" spans="1:74" ht="11.1" customHeight="1" x14ac:dyDescent="0.2">
      <c r="A47" s="493"/>
      <c r="B47" s="131" t="s">
        <v>1244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1245</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15.618209999999999</v>
      </c>
      <c r="BC48" s="702">
        <v>17.878789999999999</v>
      </c>
      <c r="BD48" s="703">
        <v>21.544969999999999</v>
      </c>
      <c r="BE48" s="703">
        <v>25.014500000000002</v>
      </c>
      <c r="BF48" s="703">
        <v>24.16872</v>
      </c>
      <c r="BG48" s="703">
        <v>20.74567</v>
      </c>
      <c r="BH48" s="703">
        <v>19.200220000000002</v>
      </c>
      <c r="BI48" s="703">
        <v>18.023530000000001</v>
      </c>
      <c r="BJ48" s="703">
        <v>20.863250000000001</v>
      </c>
      <c r="BK48" s="703">
        <v>18.777830000000002</v>
      </c>
      <c r="BL48" s="703">
        <v>18.43797</v>
      </c>
      <c r="BM48" s="703">
        <v>16.482430000000001</v>
      </c>
      <c r="BN48" s="703">
        <v>15.17174</v>
      </c>
      <c r="BO48" s="703">
        <v>18.644960000000001</v>
      </c>
      <c r="BP48" s="703">
        <v>21.988700000000001</v>
      </c>
      <c r="BQ48" s="703">
        <v>25.676680000000001</v>
      </c>
      <c r="BR48" s="703">
        <v>24.514800000000001</v>
      </c>
      <c r="BS48" s="703">
        <v>20.36703</v>
      </c>
      <c r="BT48" s="703">
        <v>19.49155</v>
      </c>
      <c r="BU48" s="703">
        <v>16.528459999999999</v>
      </c>
      <c r="BV48" s="703">
        <v>19.424309999999998</v>
      </c>
    </row>
    <row r="49" spans="1:74" ht="11.1" customHeight="1" x14ac:dyDescent="0.2">
      <c r="A49" s="499" t="s">
        <v>1246</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8.7420849999999994</v>
      </c>
      <c r="BC49" s="702">
        <v>10.553319999999999</v>
      </c>
      <c r="BD49" s="703">
        <v>13.77422</v>
      </c>
      <c r="BE49" s="703">
        <v>17.83128</v>
      </c>
      <c r="BF49" s="703">
        <v>16.508569999999999</v>
      </c>
      <c r="BG49" s="703">
        <v>12.284739999999999</v>
      </c>
      <c r="BH49" s="703">
        <v>8.1163129999999999</v>
      </c>
      <c r="BI49" s="703">
        <v>10.503579999999999</v>
      </c>
      <c r="BJ49" s="703">
        <v>13.411709999999999</v>
      </c>
      <c r="BK49" s="703">
        <v>17.0943</v>
      </c>
      <c r="BL49" s="703">
        <v>11.57325</v>
      </c>
      <c r="BM49" s="703">
        <v>10.71069</v>
      </c>
      <c r="BN49" s="703">
        <v>9.6070449999999994</v>
      </c>
      <c r="BO49" s="703">
        <v>11.53421</v>
      </c>
      <c r="BP49" s="703">
        <v>14.680350000000001</v>
      </c>
      <c r="BQ49" s="703">
        <v>18.50797</v>
      </c>
      <c r="BR49" s="703">
        <v>17.1462</v>
      </c>
      <c r="BS49" s="703">
        <v>12.753690000000001</v>
      </c>
      <c r="BT49" s="703">
        <v>9.545712</v>
      </c>
      <c r="BU49" s="703">
        <v>10.90405</v>
      </c>
      <c r="BV49" s="703">
        <v>14.421569999999999</v>
      </c>
    </row>
    <row r="50" spans="1:74" ht="11.1" customHeight="1" x14ac:dyDescent="0.2">
      <c r="A50" s="499" t="s">
        <v>1247</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15.88951</v>
      </c>
      <c r="BC50" s="702">
        <v>18.20485</v>
      </c>
      <c r="BD50" s="703">
        <v>18.392060000000001</v>
      </c>
      <c r="BE50" s="703">
        <v>19.005140000000001</v>
      </c>
      <c r="BF50" s="703">
        <v>19.005140000000001</v>
      </c>
      <c r="BG50" s="703">
        <v>17.40448</v>
      </c>
      <c r="BH50" s="703">
        <v>17.324280000000002</v>
      </c>
      <c r="BI50" s="703">
        <v>16.103819999999999</v>
      </c>
      <c r="BJ50" s="703">
        <v>18.56981</v>
      </c>
      <c r="BK50" s="703">
        <v>19.8689</v>
      </c>
      <c r="BL50" s="703">
        <v>16.63964</v>
      </c>
      <c r="BM50" s="703">
        <v>17.553049999999999</v>
      </c>
      <c r="BN50" s="703">
        <v>17.557410000000001</v>
      </c>
      <c r="BO50" s="703">
        <v>18.46726</v>
      </c>
      <c r="BP50" s="703">
        <v>19.166730000000001</v>
      </c>
      <c r="BQ50" s="703">
        <v>19.834800000000001</v>
      </c>
      <c r="BR50" s="703">
        <v>19.843599999999999</v>
      </c>
      <c r="BS50" s="703">
        <v>18.759350000000001</v>
      </c>
      <c r="BT50" s="703">
        <v>16.831669999999999</v>
      </c>
      <c r="BU50" s="703">
        <v>18.776350000000001</v>
      </c>
      <c r="BV50" s="703">
        <v>20.666830000000001</v>
      </c>
    </row>
    <row r="51" spans="1:74" ht="11.1" customHeight="1" x14ac:dyDescent="0.2">
      <c r="A51" s="499" t="s">
        <v>1248</v>
      </c>
      <c r="B51" s="502" t="s">
        <v>1222</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2.851051</v>
      </c>
      <c r="BC51" s="702">
        <v>2.7033290000000001</v>
      </c>
      <c r="BD51" s="703">
        <v>2.364331</v>
      </c>
      <c r="BE51" s="703">
        <v>2.3998140000000001</v>
      </c>
      <c r="BF51" s="703">
        <v>2.3872010000000001</v>
      </c>
      <c r="BG51" s="703">
        <v>2.0128699999999999</v>
      </c>
      <c r="BH51" s="703">
        <v>2.1911689999999999</v>
      </c>
      <c r="BI51" s="703">
        <v>2.466269</v>
      </c>
      <c r="BJ51" s="703">
        <v>3.1816330000000002</v>
      </c>
      <c r="BK51" s="703">
        <v>3.759093</v>
      </c>
      <c r="BL51" s="703">
        <v>3.2120099999999998</v>
      </c>
      <c r="BM51" s="703">
        <v>3.1964950000000001</v>
      </c>
      <c r="BN51" s="703">
        <v>2.6864050000000002</v>
      </c>
      <c r="BO51" s="703">
        <v>2.5896409999999999</v>
      </c>
      <c r="BP51" s="703">
        <v>2.2909799999999998</v>
      </c>
      <c r="BQ51" s="703">
        <v>2.3496920000000001</v>
      </c>
      <c r="BR51" s="703">
        <v>2.354387</v>
      </c>
      <c r="BS51" s="703">
        <v>1.9947619999999999</v>
      </c>
      <c r="BT51" s="703">
        <v>2.180609</v>
      </c>
      <c r="BU51" s="703">
        <v>2.4620679999999999</v>
      </c>
      <c r="BV51" s="703">
        <v>3.1824919999999999</v>
      </c>
    </row>
    <row r="52" spans="1:74" ht="11.1" customHeight="1" x14ac:dyDescent="0.2">
      <c r="A52" s="499" t="s">
        <v>1249</v>
      </c>
      <c r="B52" s="502" t="s">
        <v>1325</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1.1782669729999999</v>
      </c>
      <c r="AZ52" s="702">
        <v>1.186275177</v>
      </c>
      <c r="BA52" s="702">
        <v>1.6352309620000001</v>
      </c>
      <c r="BB52" s="702">
        <v>1.7796890000000001</v>
      </c>
      <c r="BC52" s="702">
        <v>2.1274380000000002</v>
      </c>
      <c r="BD52" s="703">
        <v>1.988389</v>
      </c>
      <c r="BE52" s="703">
        <v>2.187716</v>
      </c>
      <c r="BF52" s="703">
        <v>1.9736579999999999</v>
      </c>
      <c r="BG52" s="703">
        <v>1.6478470000000001</v>
      </c>
      <c r="BH52" s="703">
        <v>1.6025700000000001</v>
      </c>
      <c r="BI52" s="703">
        <v>1.480496</v>
      </c>
      <c r="BJ52" s="703">
        <v>1.3750960000000001</v>
      </c>
      <c r="BK52" s="703">
        <v>1.4533910000000001</v>
      </c>
      <c r="BL52" s="703">
        <v>1.111945</v>
      </c>
      <c r="BM52" s="703">
        <v>1.9658910000000001</v>
      </c>
      <c r="BN52" s="703">
        <v>2.117251</v>
      </c>
      <c r="BO52" s="703">
        <v>2.5758179999999999</v>
      </c>
      <c r="BP52" s="703">
        <v>2.626455</v>
      </c>
      <c r="BQ52" s="703">
        <v>2.8056260000000002</v>
      </c>
      <c r="BR52" s="703">
        <v>2.5071759999999998</v>
      </c>
      <c r="BS52" s="703">
        <v>2.2086929999999998</v>
      </c>
      <c r="BT52" s="703">
        <v>2.0301849999999999</v>
      </c>
      <c r="BU52" s="703">
        <v>1.7949299999999999</v>
      </c>
      <c r="BV52" s="703">
        <v>1.619583</v>
      </c>
    </row>
    <row r="53" spans="1:74" ht="11.1" customHeight="1" x14ac:dyDescent="0.2">
      <c r="A53" s="499" t="s">
        <v>1250</v>
      </c>
      <c r="B53" s="500" t="s">
        <v>1326</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-4.48321E-2</v>
      </c>
      <c r="BC53" s="702">
        <v>-5.2311999999999997E-2</v>
      </c>
      <c r="BD53" s="703">
        <v>-0.25939410000000002</v>
      </c>
      <c r="BE53" s="703">
        <v>-0.27565970000000001</v>
      </c>
      <c r="BF53" s="703">
        <v>-0.23398269999999999</v>
      </c>
      <c r="BG53" s="703">
        <v>-0.13963210000000001</v>
      </c>
      <c r="BH53" s="703">
        <v>-0.1031799</v>
      </c>
      <c r="BI53" s="703">
        <v>-3.4846599999999998E-2</v>
      </c>
      <c r="BJ53" s="703">
        <v>-5.5749100000000003E-2</v>
      </c>
      <c r="BK53" s="703">
        <v>-4.8471300000000002E-2</v>
      </c>
      <c r="BL53" s="703">
        <v>3.3227800000000002E-2</v>
      </c>
      <c r="BM53" s="703">
        <v>9.3139499999999997E-3</v>
      </c>
      <c r="BN53" s="703">
        <v>-1.21989E-2</v>
      </c>
      <c r="BO53" s="703">
        <v>-3.37965E-2</v>
      </c>
      <c r="BP53" s="703">
        <v>-0.2427009</v>
      </c>
      <c r="BQ53" s="703">
        <v>-0.27883580000000002</v>
      </c>
      <c r="BR53" s="703">
        <v>-0.24272440000000001</v>
      </c>
      <c r="BS53" s="703">
        <v>-0.153527</v>
      </c>
      <c r="BT53" s="703">
        <v>-9.6700900000000006E-2</v>
      </c>
      <c r="BU53" s="703">
        <v>-2.52473E-2</v>
      </c>
      <c r="BV53" s="703">
        <v>-4.8321099999999999E-2</v>
      </c>
    </row>
    <row r="54" spans="1:74" ht="11.1" customHeight="1" x14ac:dyDescent="0.2">
      <c r="A54" s="499" t="s">
        <v>1251</v>
      </c>
      <c r="B54" s="502" t="s">
        <v>1226</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58.685573431999998</v>
      </c>
      <c r="AZ54" s="702">
        <v>54.648395004999998</v>
      </c>
      <c r="BA54" s="702">
        <v>48.092638432999998</v>
      </c>
      <c r="BB54" s="702">
        <v>44.835709999999999</v>
      </c>
      <c r="BC54" s="702">
        <v>51.415410000000001</v>
      </c>
      <c r="BD54" s="703">
        <v>57.804569999999998</v>
      </c>
      <c r="BE54" s="703">
        <v>66.162800000000004</v>
      </c>
      <c r="BF54" s="703">
        <v>63.809310000000004</v>
      </c>
      <c r="BG54" s="703">
        <v>53.955970000000001</v>
      </c>
      <c r="BH54" s="703">
        <v>48.33137</v>
      </c>
      <c r="BI54" s="703">
        <v>48.542850000000001</v>
      </c>
      <c r="BJ54" s="703">
        <v>57.345750000000002</v>
      </c>
      <c r="BK54" s="703">
        <v>60.90504</v>
      </c>
      <c r="BL54" s="703">
        <v>51.008040000000001</v>
      </c>
      <c r="BM54" s="703">
        <v>49.917870000000001</v>
      </c>
      <c r="BN54" s="703">
        <v>47.127650000000003</v>
      </c>
      <c r="BO54" s="703">
        <v>53.778089999999999</v>
      </c>
      <c r="BP54" s="703">
        <v>60.510509999999996</v>
      </c>
      <c r="BQ54" s="703">
        <v>68.895930000000007</v>
      </c>
      <c r="BR54" s="703">
        <v>66.123440000000002</v>
      </c>
      <c r="BS54" s="703">
        <v>55.930010000000003</v>
      </c>
      <c r="BT54" s="703">
        <v>49.983029999999999</v>
      </c>
      <c r="BU54" s="703">
        <v>50.44061</v>
      </c>
      <c r="BV54" s="703">
        <v>59.266460000000002</v>
      </c>
    </row>
    <row r="55" spans="1:74" ht="11.1" customHeight="1" x14ac:dyDescent="0.2">
      <c r="A55" s="499" t="s">
        <v>1252</v>
      </c>
      <c r="B55" s="500" t="s">
        <v>1327</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59.443186492000002</v>
      </c>
      <c r="AZ55" s="702">
        <v>54.393739566999997</v>
      </c>
      <c r="BA55" s="702">
        <v>49.241619999999998</v>
      </c>
      <c r="BB55" s="702">
        <v>44.798229999999997</v>
      </c>
      <c r="BC55" s="702">
        <v>50.681109999999997</v>
      </c>
      <c r="BD55" s="703">
        <v>59.03998</v>
      </c>
      <c r="BE55" s="703">
        <v>66.496210000000005</v>
      </c>
      <c r="BF55" s="703">
        <v>63.534280000000003</v>
      </c>
      <c r="BG55" s="703">
        <v>53.964489999999998</v>
      </c>
      <c r="BH55" s="703">
        <v>48.395980000000002</v>
      </c>
      <c r="BI55" s="703">
        <v>48.993659999999998</v>
      </c>
      <c r="BJ55" s="703">
        <v>57.833559999999999</v>
      </c>
      <c r="BK55" s="703">
        <v>60.850580000000001</v>
      </c>
      <c r="BL55" s="703">
        <v>52.559240000000003</v>
      </c>
      <c r="BM55" s="703">
        <v>50.661610000000003</v>
      </c>
      <c r="BN55" s="703">
        <v>46.995579999999997</v>
      </c>
      <c r="BO55" s="703">
        <v>52.376840000000001</v>
      </c>
      <c r="BP55" s="703">
        <v>60.970460000000003</v>
      </c>
      <c r="BQ55" s="703">
        <v>68.454009999999997</v>
      </c>
      <c r="BR55" s="703">
        <v>64.664199999999994</v>
      </c>
      <c r="BS55" s="703">
        <v>55.169550000000001</v>
      </c>
      <c r="BT55" s="703">
        <v>49.538739999999997</v>
      </c>
      <c r="BU55" s="703">
        <v>49.9983</v>
      </c>
      <c r="BV55" s="703">
        <v>58.846649999999997</v>
      </c>
    </row>
    <row r="56" spans="1:74" ht="11.1" customHeight="1" x14ac:dyDescent="0.2">
      <c r="A56" s="493"/>
      <c r="B56" s="131" t="s">
        <v>1253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1254</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12.15264</v>
      </c>
      <c r="BC57" s="702">
        <v>13.82647</v>
      </c>
      <c r="BD57" s="703">
        <v>15.20032</v>
      </c>
      <c r="BE57" s="703">
        <v>15.36224</v>
      </c>
      <c r="BF57" s="703">
        <v>15.49141</v>
      </c>
      <c r="BG57" s="703">
        <v>14.71848</v>
      </c>
      <c r="BH57" s="703">
        <v>13.892139999999999</v>
      </c>
      <c r="BI57" s="703">
        <v>11.03501</v>
      </c>
      <c r="BJ57" s="703">
        <v>10.65629</v>
      </c>
      <c r="BK57" s="703">
        <v>10.53857</v>
      </c>
      <c r="BL57" s="703">
        <v>10.54928</v>
      </c>
      <c r="BM57" s="703">
        <v>10.97574</v>
      </c>
      <c r="BN57" s="703">
        <v>12.49728</v>
      </c>
      <c r="BO57" s="703">
        <v>13.535220000000001</v>
      </c>
      <c r="BP57" s="703">
        <v>15.262309999999999</v>
      </c>
      <c r="BQ57" s="703">
        <v>15.50985</v>
      </c>
      <c r="BR57" s="703">
        <v>15.610099999999999</v>
      </c>
      <c r="BS57" s="703">
        <v>14.890280000000001</v>
      </c>
      <c r="BT57" s="703">
        <v>13.900930000000001</v>
      </c>
      <c r="BU57" s="703">
        <v>11.753590000000001</v>
      </c>
      <c r="BV57" s="703">
        <v>10.92426</v>
      </c>
    </row>
    <row r="58" spans="1:74" ht="11.1" customHeight="1" x14ac:dyDescent="0.2">
      <c r="A58" s="499" t="s">
        <v>1255</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1.682625</v>
      </c>
      <c r="BC58" s="702">
        <v>1.753611</v>
      </c>
      <c r="BD58" s="703">
        <v>2.0156109999999998</v>
      </c>
      <c r="BE58" s="703">
        <v>2.2006929999999998</v>
      </c>
      <c r="BF58" s="703">
        <v>2.0750280000000001</v>
      </c>
      <c r="BG58" s="703">
        <v>1.918787</v>
      </c>
      <c r="BH58" s="703">
        <v>1.484742</v>
      </c>
      <c r="BI58" s="703">
        <v>1.287911</v>
      </c>
      <c r="BJ58" s="703">
        <v>1.7000120000000001</v>
      </c>
      <c r="BK58" s="703">
        <v>1.851248</v>
      </c>
      <c r="BL58" s="703">
        <v>1.770786</v>
      </c>
      <c r="BM58" s="703">
        <v>1.296664</v>
      </c>
      <c r="BN58" s="703">
        <v>1.511333</v>
      </c>
      <c r="BO58" s="703">
        <v>1.844913</v>
      </c>
      <c r="BP58" s="703">
        <v>2.0516839999999998</v>
      </c>
      <c r="BQ58" s="703">
        <v>2.166836</v>
      </c>
      <c r="BR58" s="703">
        <v>1.906253</v>
      </c>
      <c r="BS58" s="703">
        <v>1.7114799999999999</v>
      </c>
      <c r="BT58" s="703">
        <v>1.1581220000000001</v>
      </c>
      <c r="BU58" s="703">
        <v>1.037736</v>
      </c>
      <c r="BV58" s="703">
        <v>1.761301</v>
      </c>
    </row>
    <row r="59" spans="1:74" ht="11.1" customHeight="1" x14ac:dyDescent="0.2">
      <c r="A59" s="499" t="s">
        <v>1256</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2.19543</v>
      </c>
      <c r="BC59" s="702">
        <v>2.35595</v>
      </c>
      <c r="BD59" s="703">
        <v>2.63022</v>
      </c>
      <c r="BE59" s="703">
        <v>2.7179000000000002</v>
      </c>
      <c r="BF59" s="703">
        <v>2.7179000000000002</v>
      </c>
      <c r="BG59" s="703">
        <v>2.4824799999999998</v>
      </c>
      <c r="BH59" s="703">
        <v>1.5172399999999999</v>
      </c>
      <c r="BI59" s="703">
        <v>2.63022</v>
      </c>
      <c r="BJ59" s="703">
        <v>2.7179000000000002</v>
      </c>
      <c r="BK59" s="703">
        <v>2.7179000000000002</v>
      </c>
      <c r="BL59" s="703">
        <v>2.4548700000000001</v>
      </c>
      <c r="BM59" s="703">
        <v>2.7179000000000002</v>
      </c>
      <c r="BN59" s="703">
        <v>2.0228700000000002</v>
      </c>
      <c r="BO59" s="703">
        <v>2.6521400000000002</v>
      </c>
      <c r="BP59" s="703">
        <v>2.63022</v>
      </c>
      <c r="BQ59" s="703">
        <v>2.7179000000000002</v>
      </c>
      <c r="BR59" s="703">
        <v>2.7179000000000002</v>
      </c>
      <c r="BS59" s="703">
        <v>2.63022</v>
      </c>
      <c r="BT59" s="703">
        <v>2.1823000000000001</v>
      </c>
      <c r="BU59" s="703">
        <v>2.2260300000000002</v>
      </c>
      <c r="BV59" s="703">
        <v>2.7179000000000002</v>
      </c>
    </row>
    <row r="60" spans="1:74" ht="11.1" customHeight="1" x14ac:dyDescent="0.2">
      <c r="A60" s="499" t="s">
        <v>1257</v>
      </c>
      <c r="B60" s="502" t="s">
        <v>1222</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1.73501E-2</v>
      </c>
      <c r="BC60" s="702">
        <v>1.64925E-2</v>
      </c>
      <c r="BD60" s="703">
        <v>1.3296799999999999E-2</v>
      </c>
      <c r="BE60" s="703">
        <v>1.28766E-2</v>
      </c>
      <c r="BF60" s="703">
        <v>1.1778800000000001E-2</v>
      </c>
      <c r="BG60" s="703">
        <v>1.0081100000000001E-2</v>
      </c>
      <c r="BH60" s="703">
        <v>1.18052E-2</v>
      </c>
      <c r="BI60" s="703">
        <v>1.24498E-2</v>
      </c>
      <c r="BJ60" s="703">
        <v>1.5867699999999998E-2</v>
      </c>
      <c r="BK60" s="703">
        <v>1.9120999999999999E-2</v>
      </c>
      <c r="BL60" s="703">
        <v>1.63629E-2</v>
      </c>
      <c r="BM60" s="703">
        <v>1.6866900000000001E-2</v>
      </c>
      <c r="BN60" s="703">
        <v>1.6512700000000002E-2</v>
      </c>
      <c r="BO60" s="703">
        <v>1.58692E-2</v>
      </c>
      <c r="BP60" s="703">
        <v>1.28623E-2</v>
      </c>
      <c r="BQ60" s="703">
        <v>1.2553099999999999E-2</v>
      </c>
      <c r="BR60" s="703">
        <v>1.15458E-2</v>
      </c>
      <c r="BS60" s="703">
        <v>9.9186199999999995E-3</v>
      </c>
      <c r="BT60" s="703">
        <v>1.16843E-2</v>
      </c>
      <c r="BU60" s="703">
        <v>1.23655E-2</v>
      </c>
      <c r="BV60" s="703">
        <v>1.5805E-2</v>
      </c>
    </row>
    <row r="61" spans="1:74" ht="11.1" customHeight="1" x14ac:dyDescent="0.2">
      <c r="A61" s="499" t="s">
        <v>1258</v>
      </c>
      <c r="B61" s="502" t="s">
        <v>1325</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1.036362</v>
      </c>
      <c r="BC61" s="702">
        <v>1.1447449999999999</v>
      </c>
      <c r="BD61" s="703">
        <v>0.97274439999999995</v>
      </c>
      <c r="BE61" s="703">
        <v>1.222367</v>
      </c>
      <c r="BF61" s="703">
        <v>1.056284</v>
      </c>
      <c r="BG61" s="703">
        <v>1.0179830000000001</v>
      </c>
      <c r="BH61" s="703">
        <v>1.350503</v>
      </c>
      <c r="BI61" s="703">
        <v>0.87300809999999995</v>
      </c>
      <c r="BJ61" s="703">
        <v>1.2238290000000001</v>
      </c>
      <c r="BK61" s="703">
        <v>1.150339</v>
      </c>
      <c r="BL61" s="703">
        <v>1.0796920000000001</v>
      </c>
      <c r="BM61" s="703">
        <v>1.0972139999999999</v>
      </c>
      <c r="BN61" s="703">
        <v>1.183462</v>
      </c>
      <c r="BO61" s="703">
        <v>1.2270779999999999</v>
      </c>
      <c r="BP61" s="703">
        <v>1.026332</v>
      </c>
      <c r="BQ61" s="703">
        <v>1.2484569999999999</v>
      </c>
      <c r="BR61" s="703">
        <v>1.1115120000000001</v>
      </c>
      <c r="BS61" s="703">
        <v>1.0571520000000001</v>
      </c>
      <c r="BT61" s="703">
        <v>1.2224930000000001</v>
      </c>
      <c r="BU61" s="703">
        <v>0.88235580000000002</v>
      </c>
      <c r="BV61" s="703">
        <v>1.110174</v>
      </c>
    </row>
    <row r="62" spans="1:74" ht="11.1" customHeight="1" x14ac:dyDescent="0.2">
      <c r="A62" s="499" t="s">
        <v>1259</v>
      </c>
      <c r="B62" s="500" t="s">
        <v>1326</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0.21671119999999999</v>
      </c>
      <c r="BC62" s="702">
        <v>0.18090300000000001</v>
      </c>
      <c r="BD62" s="703">
        <v>0.29596420000000001</v>
      </c>
      <c r="BE62" s="703">
        <v>0.31747379999999997</v>
      </c>
      <c r="BF62" s="703">
        <v>0.29081099999999999</v>
      </c>
      <c r="BG62" s="703">
        <v>0.219501</v>
      </c>
      <c r="BH62" s="703">
        <v>0.20349339999999999</v>
      </c>
      <c r="BI62" s="703">
        <v>0.18799250000000001</v>
      </c>
      <c r="BJ62" s="703">
        <v>0.24664759999999999</v>
      </c>
      <c r="BK62" s="703">
        <v>0.2420272</v>
      </c>
      <c r="BL62" s="703">
        <v>0.33188800000000002</v>
      </c>
      <c r="BM62" s="703">
        <v>0.20557829999999999</v>
      </c>
      <c r="BN62" s="703">
        <v>0.218497</v>
      </c>
      <c r="BO62" s="703">
        <v>0.18251339999999999</v>
      </c>
      <c r="BP62" s="703">
        <v>0.2980428</v>
      </c>
      <c r="BQ62" s="703">
        <v>0.31966349999999999</v>
      </c>
      <c r="BR62" s="703">
        <v>0.29085870000000003</v>
      </c>
      <c r="BS62" s="703">
        <v>0.2210896</v>
      </c>
      <c r="BT62" s="703">
        <v>0.20587620000000001</v>
      </c>
      <c r="BU62" s="703">
        <v>0.18901480000000001</v>
      </c>
      <c r="BV62" s="703">
        <v>0.25006879999999998</v>
      </c>
    </row>
    <row r="63" spans="1:74" ht="11.1" customHeight="1" x14ac:dyDescent="0.2">
      <c r="A63" s="499" t="s">
        <v>1260</v>
      </c>
      <c r="B63" s="502" t="s">
        <v>1226</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17.301120000000001</v>
      </c>
      <c r="BC63" s="702">
        <v>19.278179999999999</v>
      </c>
      <c r="BD63" s="703">
        <v>21.128150000000002</v>
      </c>
      <c r="BE63" s="703">
        <v>21.833549999999999</v>
      </c>
      <c r="BF63" s="703">
        <v>21.64321</v>
      </c>
      <c r="BG63" s="703">
        <v>20.36731</v>
      </c>
      <c r="BH63" s="703">
        <v>18.45992</v>
      </c>
      <c r="BI63" s="703">
        <v>16.026589999999999</v>
      </c>
      <c r="BJ63" s="703">
        <v>16.56054</v>
      </c>
      <c r="BK63" s="703">
        <v>16.519200000000001</v>
      </c>
      <c r="BL63" s="703">
        <v>16.20288</v>
      </c>
      <c r="BM63" s="703">
        <v>16.30996</v>
      </c>
      <c r="BN63" s="703">
        <v>17.449950000000001</v>
      </c>
      <c r="BO63" s="703">
        <v>19.457730000000002</v>
      </c>
      <c r="BP63" s="703">
        <v>21.28145</v>
      </c>
      <c r="BQ63" s="703">
        <v>21.975259999999999</v>
      </c>
      <c r="BR63" s="703">
        <v>21.64817</v>
      </c>
      <c r="BS63" s="703">
        <v>20.520140000000001</v>
      </c>
      <c r="BT63" s="703">
        <v>18.68141</v>
      </c>
      <c r="BU63" s="703">
        <v>16.101099999999999</v>
      </c>
      <c r="BV63" s="703">
        <v>16.779509999999998</v>
      </c>
    </row>
    <row r="64" spans="1:74" ht="11.1" customHeight="1" x14ac:dyDescent="0.2">
      <c r="A64" s="504" t="s">
        <v>1261</v>
      </c>
      <c r="B64" s="505" t="s">
        <v>1327</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16.868094831000001</v>
      </c>
      <c r="AZ64" s="521">
        <v>16.128588396000001</v>
      </c>
      <c r="BA64" s="521">
        <v>17.657430000000002</v>
      </c>
      <c r="BB64" s="521">
        <v>16.721350000000001</v>
      </c>
      <c r="BC64" s="521">
        <v>19.642379999999999</v>
      </c>
      <c r="BD64" s="522">
        <v>21.564789999999999</v>
      </c>
      <c r="BE64" s="522">
        <v>23.0199</v>
      </c>
      <c r="BF64" s="522">
        <v>22.634589999999999</v>
      </c>
      <c r="BG64" s="522">
        <v>20.969650000000001</v>
      </c>
      <c r="BH64" s="522">
        <v>19.112310000000001</v>
      </c>
      <c r="BI64" s="522">
        <v>16.190300000000001</v>
      </c>
      <c r="BJ64" s="522">
        <v>16.8599</v>
      </c>
      <c r="BK64" s="522">
        <v>16.90992</v>
      </c>
      <c r="BL64" s="522">
        <v>15.04407</v>
      </c>
      <c r="BM64" s="522">
        <v>16.495740000000001</v>
      </c>
      <c r="BN64" s="522">
        <v>16.874600000000001</v>
      </c>
      <c r="BO64" s="522">
        <v>19.79598</v>
      </c>
      <c r="BP64" s="522">
        <v>21.708880000000001</v>
      </c>
      <c r="BQ64" s="522">
        <v>23.142710000000001</v>
      </c>
      <c r="BR64" s="522">
        <v>22.627520000000001</v>
      </c>
      <c r="BS64" s="522">
        <v>21.109580000000001</v>
      </c>
      <c r="BT64" s="522">
        <v>19.251300000000001</v>
      </c>
      <c r="BU64" s="522">
        <v>16.298690000000001</v>
      </c>
      <c r="BV64" s="522">
        <v>16.97598</v>
      </c>
    </row>
    <row r="65" spans="1:74" ht="12" customHeight="1" x14ac:dyDescent="0.25">
      <c r="A65" s="493"/>
      <c r="B65" s="821" t="s">
        <v>1388</v>
      </c>
      <c r="C65" s="822"/>
      <c r="D65" s="822"/>
      <c r="E65" s="822"/>
      <c r="F65" s="822"/>
      <c r="G65" s="822"/>
      <c r="H65" s="822"/>
      <c r="I65" s="822"/>
      <c r="J65" s="822"/>
      <c r="K65" s="822"/>
      <c r="L65" s="822"/>
      <c r="M65" s="822"/>
      <c r="N65" s="822"/>
      <c r="O65" s="822"/>
      <c r="P65" s="822"/>
      <c r="Q65" s="822"/>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25">
      <c r="A66" s="493"/>
      <c r="B66" s="821" t="s">
        <v>1389</v>
      </c>
      <c r="C66" s="822"/>
      <c r="D66" s="822"/>
      <c r="E66" s="822"/>
      <c r="F66" s="822"/>
      <c r="G66" s="822"/>
      <c r="H66" s="822"/>
      <c r="I66" s="822"/>
      <c r="J66" s="822"/>
      <c r="K66" s="822"/>
      <c r="L66" s="822"/>
      <c r="M66" s="822"/>
      <c r="N66" s="822"/>
      <c r="O66" s="822"/>
      <c r="P66" s="822"/>
      <c r="Q66" s="822"/>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25">
      <c r="A67" s="507"/>
      <c r="B67" s="821" t="s">
        <v>1390</v>
      </c>
      <c r="C67" s="822"/>
      <c r="D67" s="822"/>
      <c r="E67" s="822"/>
      <c r="F67" s="822"/>
      <c r="G67" s="822"/>
      <c r="H67" s="822"/>
      <c r="I67" s="822"/>
      <c r="J67" s="822"/>
      <c r="K67" s="822"/>
      <c r="L67" s="822"/>
      <c r="M67" s="822"/>
      <c r="N67" s="822"/>
      <c r="O67" s="822"/>
      <c r="P67" s="822"/>
      <c r="Q67" s="822"/>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25">
      <c r="A68" s="507"/>
      <c r="B68" s="821" t="s">
        <v>1391</v>
      </c>
      <c r="C68" s="822"/>
      <c r="D68" s="822"/>
      <c r="E68" s="822"/>
      <c r="F68" s="822"/>
      <c r="G68" s="822"/>
      <c r="H68" s="822"/>
      <c r="I68" s="822"/>
      <c r="J68" s="822"/>
      <c r="K68" s="822"/>
      <c r="L68" s="822"/>
      <c r="M68" s="822"/>
      <c r="N68" s="822"/>
      <c r="O68" s="822"/>
      <c r="P68" s="822"/>
      <c r="Q68" s="822"/>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25">
      <c r="A69" s="507"/>
      <c r="B69" s="821" t="s">
        <v>1392</v>
      </c>
      <c r="C69" s="822"/>
      <c r="D69" s="822"/>
      <c r="E69" s="822"/>
      <c r="F69" s="822"/>
      <c r="G69" s="822"/>
      <c r="H69" s="822"/>
      <c r="I69" s="822"/>
      <c r="J69" s="822"/>
      <c r="K69" s="822"/>
      <c r="L69" s="822"/>
      <c r="M69" s="822"/>
      <c r="N69" s="822"/>
      <c r="O69" s="822"/>
      <c r="P69" s="822"/>
      <c r="Q69" s="822"/>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25">
      <c r="A70" s="507"/>
      <c r="B70" s="821" t="s">
        <v>1393</v>
      </c>
      <c r="C70" s="822"/>
      <c r="D70" s="822"/>
      <c r="E70" s="822"/>
      <c r="F70" s="822"/>
      <c r="G70" s="822"/>
      <c r="H70" s="822"/>
      <c r="I70" s="822"/>
      <c r="J70" s="822"/>
      <c r="K70" s="822"/>
      <c r="L70" s="822"/>
      <c r="M70" s="822"/>
      <c r="N70" s="822"/>
      <c r="O70" s="822"/>
      <c r="P70" s="822"/>
      <c r="Q70" s="822"/>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25">
      <c r="A71" s="507"/>
      <c r="B71" s="823" t="str">
        <f>"Notes: "&amp;"EIA completed modeling and analysis for this report on " &amp;Dates!D2&amp;"."</f>
        <v>Notes: EIA completed modeling and analysis for this report on Thursday June 3,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25">
      <c r="A72" s="507"/>
      <c r="B72" s="770" t="s">
        <v>353</v>
      </c>
      <c r="C72" s="744"/>
      <c r="D72" s="744"/>
      <c r="E72" s="744"/>
      <c r="F72" s="744"/>
      <c r="G72" s="744"/>
      <c r="H72" s="744"/>
      <c r="I72" s="744"/>
      <c r="J72" s="744"/>
      <c r="K72" s="744"/>
      <c r="L72" s="744"/>
      <c r="M72" s="744"/>
      <c r="N72" s="744"/>
      <c r="O72" s="744"/>
      <c r="P72" s="744"/>
      <c r="Q72" s="744"/>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25">
      <c r="A73" s="507"/>
      <c r="B73" s="823" t="s">
        <v>1387</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25">
      <c r="A74" s="507"/>
      <c r="B74" s="820" t="s">
        <v>1376</v>
      </c>
      <c r="C74" s="820"/>
      <c r="D74" s="820"/>
      <c r="E74" s="820"/>
      <c r="F74" s="820"/>
      <c r="G74" s="820"/>
      <c r="H74" s="820"/>
      <c r="I74" s="820"/>
      <c r="J74" s="820"/>
      <c r="K74" s="820"/>
      <c r="L74" s="820"/>
      <c r="M74" s="820"/>
      <c r="N74" s="820"/>
      <c r="O74" s="820"/>
      <c r="P74" s="820"/>
      <c r="Q74" s="820"/>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25">
      <c r="A75" s="507"/>
      <c r="B75" s="820"/>
      <c r="C75" s="820"/>
      <c r="D75" s="820"/>
      <c r="E75" s="820"/>
      <c r="F75" s="820"/>
      <c r="G75" s="820"/>
      <c r="H75" s="820"/>
      <c r="I75" s="820"/>
      <c r="J75" s="820"/>
      <c r="K75" s="820"/>
      <c r="L75" s="820"/>
      <c r="M75" s="820"/>
      <c r="N75" s="820"/>
      <c r="O75" s="820"/>
      <c r="P75" s="820"/>
      <c r="Q75" s="820"/>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71" t="s">
        <v>1384</v>
      </c>
      <c r="C76" s="759"/>
      <c r="D76" s="759"/>
      <c r="E76" s="759"/>
      <c r="F76" s="759"/>
      <c r="G76" s="759"/>
      <c r="H76" s="759"/>
      <c r="I76" s="759"/>
      <c r="J76" s="759"/>
      <c r="K76" s="759"/>
      <c r="L76" s="759"/>
      <c r="M76" s="759"/>
      <c r="N76" s="759"/>
      <c r="O76" s="759"/>
      <c r="P76" s="759"/>
      <c r="Q76" s="759"/>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C6" sqref="BC6:BC58"/>
    </sheetView>
  </sheetViews>
  <sheetFormatPr defaultColWidth="11" defaultRowHeight="10.199999999999999" x14ac:dyDescent="0.2"/>
  <cols>
    <col min="1" max="1" width="11.5546875" style="491" customWidth="1"/>
    <col min="2" max="2" width="26.21875" style="491" customWidth="1"/>
    <col min="3" max="55" width="6.5546875" style="491" customWidth="1"/>
    <col min="56" max="58" width="6.5546875" style="627" customWidth="1"/>
    <col min="59" max="74" width="6.5546875" style="491" customWidth="1"/>
    <col min="75" max="249" width="11" style="491"/>
    <col min="250" max="250" width="1.5546875" style="491" customWidth="1"/>
    <col min="251" max="16384" width="11" style="491"/>
  </cols>
  <sheetData>
    <row r="1" spans="1:74" ht="12.75" customHeight="1" x14ac:dyDescent="0.25">
      <c r="A1" s="741" t="s">
        <v>798</v>
      </c>
      <c r="B1" s="490" t="s">
        <v>1366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June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1262</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10.77876</v>
      </c>
      <c r="BC6" s="702">
        <v>11.250640000000001</v>
      </c>
      <c r="BD6" s="703">
        <v>12.983689999999999</v>
      </c>
      <c r="BE6" s="703">
        <v>17.464400000000001</v>
      </c>
      <c r="BF6" s="703">
        <v>16.19361</v>
      </c>
      <c r="BG6" s="703">
        <v>13.17693</v>
      </c>
      <c r="BH6" s="703">
        <v>12.36706</v>
      </c>
      <c r="BI6" s="703">
        <v>10.42789</v>
      </c>
      <c r="BJ6" s="703">
        <v>13.267760000000001</v>
      </c>
      <c r="BK6" s="703">
        <v>12.14167</v>
      </c>
      <c r="BL6" s="703">
        <v>13.20022</v>
      </c>
      <c r="BM6" s="703">
        <v>11.651719999999999</v>
      </c>
      <c r="BN6" s="703">
        <v>10.68314</v>
      </c>
      <c r="BO6" s="703">
        <v>12.47588</v>
      </c>
      <c r="BP6" s="703">
        <v>14.83371</v>
      </c>
      <c r="BQ6" s="703">
        <v>19.802579999999999</v>
      </c>
      <c r="BR6" s="703">
        <v>17.920919999999999</v>
      </c>
      <c r="BS6" s="703">
        <v>13.829190000000001</v>
      </c>
      <c r="BT6" s="703">
        <v>12.909470000000001</v>
      </c>
      <c r="BU6" s="703">
        <v>11.490309999999999</v>
      </c>
      <c r="BV6" s="703">
        <v>13.80814</v>
      </c>
    </row>
    <row r="7" spans="1:74" ht="11.1" customHeight="1" x14ac:dyDescent="0.2">
      <c r="A7" s="499" t="s">
        <v>1263</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14.817679999999999</v>
      </c>
      <c r="BC7" s="702">
        <v>18.04335</v>
      </c>
      <c r="BD7" s="703">
        <v>23.858250000000002</v>
      </c>
      <c r="BE7" s="703">
        <v>29.679120000000001</v>
      </c>
      <c r="BF7" s="703">
        <v>26.636959999999998</v>
      </c>
      <c r="BG7" s="703">
        <v>19.902729999999998</v>
      </c>
      <c r="BH7" s="703">
        <v>19.569220000000001</v>
      </c>
      <c r="BI7" s="703">
        <v>17.5061</v>
      </c>
      <c r="BJ7" s="703">
        <v>24.053270000000001</v>
      </c>
      <c r="BK7" s="703">
        <v>28.214500000000001</v>
      </c>
      <c r="BL7" s="703">
        <v>24.840820000000001</v>
      </c>
      <c r="BM7" s="703">
        <v>17.71894</v>
      </c>
      <c r="BN7" s="703">
        <v>16.4833</v>
      </c>
      <c r="BO7" s="703">
        <v>17.349360000000001</v>
      </c>
      <c r="BP7" s="703">
        <v>22.079750000000001</v>
      </c>
      <c r="BQ7" s="703">
        <v>28.169910000000002</v>
      </c>
      <c r="BR7" s="703">
        <v>25.534469999999999</v>
      </c>
      <c r="BS7" s="703">
        <v>18.472670000000001</v>
      </c>
      <c r="BT7" s="703">
        <v>18.602620000000002</v>
      </c>
      <c r="BU7" s="703">
        <v>16.53837</v>
      </c>
      <c r="BV7" s="703">
        <v>23.374400000000001</v>
      </c>
    </row>
    <row r="8" spans="1:74" ht="11.1" customHeight="1" x14ac:dyDescent="0.2">
      <c r="A8" s="499" t="s">
        <v>1264</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6.90869</v>
      </c>
      <c r="BC8" s="702">
        <v>7.61991</v>
      </c>
      <c r="BD8" s="703">
        <v>7.5923499999999997</v>
      </c>
      <c r="BE8" s="703">
        <v>8.6445900000000009</v>
      </c>
      <c r="BF8" s="703">
        <v>8.6445900000000009</v>
      </c>
      <c r="BG8" s="703">
        <v>6.8105900000000004</v>
      </c>
      <c r="BH8" s="703">
        <v>7.0538100000000004</v>
      </c>
      <c r="BI8" s="703">
        <v>8.3657299999999992</v>
      </c>
      <c r="BJ8" s="703">
        <v>8.6445900000000009</v>
      </c>
      <c r="BK8" s="703">
        <v>8.6445900000000009</v>
      </c>
      <c r="BL8" s="703">
        <v>7.5608399999999998</v>
      </c>
      <c r="BM8" s="703">
        <v>7.6296200000000001</v>
      </c>
      <c r="BN8" s="703">
        <v>5.7626200000000001</v>
      </c>
      <c r="BO8" s="703">
        <v>8.08094</v>
      </c>
      <c r="BP8" s="703">
        <v>8.3657299999999992</v>
      </c>
      <c r="BQ8" s="703">
        <v>8.07334</v>
      </c>
      <c r="BR8" s="703">
        <v>8.07334</v>
      </c>
      <c r="BS8" s="703">
        <v>7.62052</v>
      </c>
      <c r="BT8" s="703">
        <v>7.3510099999999996</v>
      </c>
      <c r="BU8" s="703">
        <v>7.6091300000000004</v>
      </c>
      <c r="BV8" s="703">
        <v>8.07334</v>
      </c>
    </row>
    <row r="9" spans="1:74" ht="11.1" customHeight="1" x14ac:dyDescent="0.2">
      <c r="A9" s="499" t="s">
        <v>1265</v>
      </c>
      <c r="B9" s="502" t="s">
        <v>1222</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0.93699849999999996</v>
      </c>
      <c r="BC9" s="702">
        <v>0.93752630000000003</v>
      </c>
      <c r="BD9" s="703">
        <v>0.94980120000000001</v>
      </c>
      <c r="BE9" s="703">
        <v>0.88078610000000002</v>
      </c>
      <c r="BF9" s="703">
        <v>0.77733300000000005</v>
      </c>
      <c r="BG9" s="703">
        <v>0.67311509999999997</v>
      </c>
      <c r="BH9" s="703">
        <v>0.70749260000000003</v>
      </c>
      <c r="BI9" s="703">
        <v>0.71106060000000004</v>
      </c>
      <c r="BJ9" s="703">
        <v>0.73035419999999995</v>
      </c>
      <c r="BK9" s="703">
        <v>0.81941019999999998</v>
      </c>
      <c r="BL9" s="703">
        <v>0.72857570000000005</v>
      </c>
      <c r="BM9" s="703">
        <v>0.85660380000000003</v>
      </c>
      <c r="BN9" s="703">
        <v>0.94212739999999995</v>
      </c>
      <c r="BO9" s="703">
        <v>0.94248180000000004</v>
      </c>
      <c r="BP9" s="703">
        <v>0.95466169999999995</v>
      </c>
      <c r="BQ9" s="703">
        <v>0.88522849999999997</v>
      </c>
      <c r="BR9" s="703">
        <v>0.78121110000000005</v>
      </c>
      <c r="BS9" s="703">
        <v>0.67644150000000003</v>
      </c>
      <c r="BT9" s="703">
        <v>0.71094970000000002</v>
      </c>
      <c r="BU9" s="703">
        <v>0.71450599999999997</v>
      </c>
      <c r="BV9" s="703">
        <v>0.73040170000000004</v>
      </c>
    </row>
    <row r="10" spans="1:74" ht="11.1" customHeight="1" x14ac:dyDescent="0.2">
      <c r="A10" s="499" t="s">
        <v>1266</v>
      </c>
      <c r="B10" s="502" t="s">
        <v>1325</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7.4425441450000003</v>
      </c>
      <c r="AZ10" s="702">
        <v>7.0594610380000002</v>
      </c>
      <c r="BA10" s="702">
        <v>9.7666404300000007</v>
      </c>
      <c r="BB10" s="702">
        <v>8.7481559999999998</v>
      </c>
      <c r="BC10" s="702">
        <v>7.755166</v>
      </c>
      <c r="BD10" s="703">
        <v>8.0819840000000003</v>
      </c>
      <c r="BE10" s="703">
        <v>5.4074109999999997</v>
      </c>
      <c r="BF10" s="703">
        <v>6.0915189999999999</v>
      </c>
      <c r="BG10" s="703">
        <v>7.5394329999999998</v>
      </c>
      <c r="BH10" s="703">
        <v>8.6910900000000009</v>
      </c>
      <c r="BI10" s="703">
        <v>10.36623</v>
      </c>
      <c r="BJ10" s="703">
        <v>8.6808010000000007</v>
      </c>
      <c r="BK10" s="703">
        <v>8.1259239999999995</v>
      </c>
      <c r="BL10" s="703">
        <v>7.3882729999999999</v>
      </c>
      <c r="BM10" s="703">
        <v>10.50658</v>
      </c>
      <c r="BN10" s="703">
        <v>9.1439199999999996</v>
      </c>
      <c r="BO10" s="703">
        <v>8.1372499999999999</v>
      </c>
      <c r="BP10" s="703">
        <v>8.5749720000000007</v>
      </c>
      <c r="BQ10" s="703">
        <v>5.8403640000000001</v>
      </c>
      <c r="BR10" s="703">
        <v>6.3794360000000001</v>
      </c>
      <c r="BS10" s="703">
        <v>7.9857230000000001</v>
      </c>
      <c r="BT10" s="703">
        <v>9.0725789999999993</v>
      </c>
      <c r="BU10" s="703">
        <v>10.91596</v>
      </c>
      <c r="BV10" s="703">
        <v>8.694877</v>
      </c>
    </row>
    <row r="11" spans="1:74" ht="11.1" customHeight="1" x14ac:dyDescent="0.2">
      <c r="A11" s="499" t="s">
        <v>1267</v>
      </c>
      <c r="B11" s="500" t="s">
        <v>1326</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0.15628059999999999</v>
      </c>
      <c r="BC11" s="702">
        <v>0.2742946</v>
      </c>
      <c r="BD11" s="703">
        <v>0.46446409999999999</v>
      </c>
      <c r="BE11" s="703">
        <v>0.30284749999999999</v>
      </c>
      <c r="BF11" s="703">
        <v>0.42901980000000001</v>
      </c>
      <c r="BG11" s="703">
        <v>0.24927279999999999</v>
      </c>
      <c r="BH11" s="703">
        <v>0.14796100000000001</v>
      </c>
      <c r="BI11" s="703">
        <v>0.52134820000000004</v>
      </c>
      <c r="BJ11" s="703">
        <v>0.73222299999999996</v>
      </c>
      <c r="BK11" s="703">
        <v>0.50416079999999996</v>
      </c>
      <c r="BL11" s="703">
        <v>6.6732600000000003E-2</v>
      </c>
      <c r="BM11" s="703">
        <v>0.73103059999999997</v>
      </c>
      <c r="BN11" s="703">
        <v>0.2815164</v>
      </c>
      <c r="BO11" s="703">
        <v>0.3010659</v>
      </c>
      <c r="BP11" s="703">
        <v>0.54150229999999999</v>
      </c>
      <c r="BQ11" s="703">
        <v>0.34617999999999999</v>
      </c>
      <c r="BR11" s="703">
        <v>0.48381750000000001</v>
      </c>
      <c r="BS11" s="703">
        <v>0.2317072</v>
      </c>
      <c r="BT11" s="703">
        <v>0.22097939999999999</v>
      </c>
      <c r="BU11" s="703">
        <v>0.87199439999999995</v>
      </c>
      <c r="BV11" s="703">
        <v>0.91092010000000001</v>
      </c>
    </row>
    <row r="12" spans="1:74" ht="11.1" customHeight="1" x14ac:dyDescent="0.2">
      <c r="A12" s="499" t="s">
        <v>1268</v>
      </c>
      <c r="B12" s="500" t="s">
        <v>1226</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54.999248698999999</v>
      </c>
      <c r="AZ12" s="702">
        <v>53.448190443000001</v>
      </c>
      <c r="BA12" s="702">
        <v>48.264046208000003</v>
      </c>
      <c r="BB12" s="702">
        <v>42.34657</v>
      </c>
      <c r="BC12" s="702">
        <v>45.880879999999998</v>
      </c>
      <c r="BD12" s="703">
        <v>53.930540000000001</v>
      </c>
      <c r="BE12" s="703">
        <v>62.379159999999999</v>
      </c>
      <c r="BF12" s="703">
        <v>58.773029999999999</v>
      </c>
      <c r="BG12" s="703">
        <v>48.352069999999998</v>
      </c>
      <c r="BH12" s="703">
        <v>48.536630000000002</v>
      </c>
      <c r="BI12" s="703">
        <v>47.898359999999997</v>
      </c>
      <c r="BJ12" s="703">
        <v>56.109000000000002</v>
      </c>
      <c r="BK12" s="703">
        <v>58.45026</v>
      </c>
      <c r="BL12" s="703">
        <v>53.78546</v>
      </c>
      <c r="BM12" s="703">
        <v>49.094499999999996</v>
      </c>
      <c r="BN12" s="703">
        <v>43.29663</v>
      </c>
      <c r="BO12" s="703">
        <v>47.28698</v>
      </c>
      <c r="BP12" s="703">
        <v>55.35033</v>
      </c>
      <c r="BQ12" s="703">
        <v>63.117609999999999</v>
      </c>
      <c r="BR12" s="703">
        <v>59.173200000000001</v>
      </c>
      <c r="BS12" s="703">
        <v>48.816249999999997</v>
      </c>
      <c r="BT12" s="703">
        <v>48.867600000000003</v>
      </c>
      <c r="BU12" s="703">
        <v>48.140270000000001</v>
      </c>
      <c r="BV12" s="703">
        <v>55.59207</v>
      </c>
    </row>
    <row r="13" spans="1:74" ht="11.1" customHeight="1" x14ac:dyDescent="0.2">
      <c r="A13" s="499" t="s">
        <v>1269</v>
      </c>
      <c r="B13" s="500" t="s">
        <v>1327</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47.726876015999999</v>
      </c>
      <c r="AX13" s="702">
        <v>53.850467197999997</v>
      </c>
      <c r="AY13" s="702">
        <v>55.184693670000001</v>
      </c>
      <c r="AZ13" s="702">
        <v>54.372710953000002</v>
      </c>
      <c r="BA13" s="702">
        <v>49.440794971999999</v>
      </c>
      <c r="BB13" s="702">
        <v>46.605220000000003</v>
      </c>
      <c r="BC13" s="702">
        <v>50.008749999999999</v>
      </c>
      <c r="BD13" s="703">
        <v>57.271000000000001</v>
      </c>
      <c r="BE13" s="703">
        <v>63.69397</v>
      </c>
      <c r="BF13" s="703">
        <v>61.36448</v>
      </c>
      <c r="BG13" s="703">
        <v>52.392180000000003</v>
      </c>
      <c r="BH13" s="703">
        <v>49.981749999999998</v>
      </c>
      <c r="BI13" s="703">
        <v>49.533369999999998</v>
      </c>
      <c r="BJ13" s="703">
        <v>56.98536</v>
      </c>
      <c r="BK13" s="703">
        <v>58.153790000000001</v>
      </c>
      <c r="BL13" s="703">
        <v>51.505519999999997</v>
      </c>
      <c r="BM13" s="703">
        <v>51.301540000000003</v>
      </c>
      <c r="BN13" s="703">
        <v>46.758319999999998</v>
      </c>
      <c r="BO13" s="703">
        <v>50.604959999999998</v>
      </c>
      <c r="BP13" s="703">
        <v>57.844639999999998</v>
      </c>
      <c r="BQ13" s="703">
        <v>64.295609999999996</v>
      </c>
      <c r="BR13" s="703">
        <v>61.7027</v>
      </c>
      <c r="BS13" s="703">
        <v>52.620060000000002</v>
      </c>
      <c r="BT13" s="703">
        <v>50.168170000000003</v>
      </c>
      <c r="BU13" s="703">
        <v>49.673879999999997</v>
      </c>
      <c r="BV13" s="703">
        <v>57.180900000000001</v>
      </c>
    </row>
    <row r="14" spans="1:74" ht="11.1" customHeight="1" x14ac:dyDescent="0.2">
      <c r="A14" s="517"/>
      <c r="B14" s="131" t="s">
        <v>1346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1270</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3.9237799999999998</v>
      </c>
      <c r="BC15" s="702">
        <v>3.9610650000000001</v>
      </c>
      <c r="BD15" s="703">
        <v>4.7105730000000001</v>
      </c>
      <c r="BE15" s="703">
        <v>7.4821920000000004</v>
      </c>
      <c r="BF15" s="703">
        <v>7.3470550000000001</v>
      </c>
      <c r="BG15" s="703">
        <v>5.4197610000000003</v>
      </c>
      <c r="BH15" s="703">
        <v>4.6701490000000003</v>
      </c>
      <c r="BI15" s="703">
        <v>3.706636</v>
      </c>
      <c r="BJ15" s="703">
        <v>4.2501769999999999</v>
      </c>
      <c r="BK15" s="703">
        <v>4.478243</v>
      </c>
      <c r="BL15" s="703">
        <v>6.0602010000000002</v>
      </c>
      <c r="BM15" s="703">
        <v>3.7501850000000001</v>
      </c>
      <c r="BN15" s="703">
        <v>3.5479720000000001</v>
      </c>
      <c r="BO15" s="703">
        <v>4.1282370000000004</v>
      </c>
      <c r="BP15" s="703">
        <v>4.9307230000000004</v>
      </c>
      <c r="BQ15" s="703">
        <v>7.9079079999999999</v>
      </c>
      <c r="BR15" s="703">
        <v>7.7054879999999999</v>
      </c>
      <c r="BS15" s="703">
        <v>5.8758999999999997</v>
      </c>
      <c r="BT15" s="703">
        <v>4.7141719999999996</v>
      </c>
      <c r="BU15" s="703">
        <v>3.7023760000000001</v>
      </c>
      <c r="BV15" s="703">
        <v>4.3935310000000003</v>
      </c>
    </row>
    <row r="16" spans="1:74" ht="11.1" customHeight="1" x14ac:dyDescent="0.2">
      <c r="A16" s="499" t="s">
        <v>1271</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4.6762959999999998</v>
      </c>
      <c r="BC16" s="702">
        <v>5.8494539999999997</v>
      </c>
      <c r="BD16" s="703">
        <v>5.9157450000000003</v>
      </c>
      <c r="BE16" s="703">
        <v>9.7754779999999997</v>
      </c>
      <c r="BF16" s="703">
        <v>9.9922550000000001</v>
      </c>
      <c r="BG16" s="703">
        <v>6.7209180000000002</v>
      </c>
      <c r="BH16" s="703">
        <v>4.1451079999999996</v>
      </c>
      <c r="BI16" s="703">
        <v>5.2185990000000002</v>
      </c>
      <c r="BJ16" s="703">
        <v>8.5848610000000001</v>
      </c>
      <c r="BK16" s="703">
        <v>8.4540830000000007</v>
      </c>
      <c r="BL16" s="703">
        <v>8.2185620000000004</v>
      </c>
      <c r="BM16" s="703">
        <v>4.8398209999999997</v>
      </c>
      <c r="BN16" s="703">
        <v>4.7681019999999998</v>
      </c>
      <c r="BO16" s="703">
        <v>5.7743840000000004</v>
      </c>
      <c r="BP16" s="703">
        <v>5.9704040000000003</v>
      </c>
      <c r="BQ16" s="703">
        <v>9.8831910000000001</v>
      </c>
      <c r="BR16" s="703">
        <v>10.242419999999999</v>
      </c>
      <c r="BS16" s="703">
        <v>6.7859610000000004</v>
      </c>
      <c r="BT16" s="703">
        <v>5.6815290000000003</v>
      </c>
      <c r="BU16" s="703">
        <v>5.4552630000000004</v>
      </c>
      <c r="BV16" s="703">
        <v>8.8789709999999999</v>
      </c>
    </row>
    <row r="17" spans="1:74" ht="11.1" customHeight="1" x14ac:dyDescent="0.2">
      <c r="A17" s="499" t="s">
        <v>1272</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0.56918000000000002</v>
      </c>
      <c r="BC17" s="702">
        <v>1.02938</v>
      </c>
      <c r="BD17" s="703">
        <v>1.4401600000000001</v>
      </c>
      <c r="BE17" s="703">
        <v>1.48817</v>
      </c>
      <c r="BF17" s="703">
        <v>1.48817</v>
      </c>
      <c r="BG17" s="703">
        <v>1.4401600000000001</v>
      </c>
      <c r="BH17" s="703">
        <v>1.48817</v>
      </c>
      <c r="BI17" s="703">
        <v>1.4401600000000001</v>
      </c>
      <c r="BJ17" s="703">
        <v>1.48817</v>
      </c>
      <c r="BK17" s="703">
        <v>1.48817</v>
      </c>
      <c r="BL17" s="703">
        <v>1.34415</v>
      </c>
      <c r="BM17" s="703">
        <v>1.48817</v>
      </c>
      <c r="BN17" s="703">
        <v>1.4401600000000001</v>
      </c>
      <c r="BO17" s="703">
        <v>1.48817</v>
      </c>
      <c r="BP17" s="703">
        <v>1.4401600000000001</v>
      </c>
      <c r="BQ17" s="703">
        <v>1.48817</v>
      </c>
      <c r="BR17" s="703">
        <v>1.48817</v>
      </c>
      <c r="BS17" s="703">
        <v>1.1068899999999999</v>
      </c>
      <c r="BT17" s="703">
        <v>6.4219999999999999E-2</v>
      </c>
      <c r="BU17" s="703">
        <v>0.98292999999999997</v>
      </c>
      <c r="BV17" s="703">
        <v>1.48817</v>
      </c>
    </row>
    <row r="18" spans="1:74" ht="11.1" customHeight="1" x14ac:dyDescent="0.2">
      <c r="A18" s="499" t="s">
        <v>1273</v>
      </c>
      <c r="B18" s="502" t="s">
        <v>1222</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1.600185</v>
      </c>
      <c r="BC18" s="702">
        <v>1.7261599999999999</v>
      </c>
      <c r="BD18" s="703">
        <v>1.6007670000000001</v>
      </c>
      <c r="BE18" s="703">
        <v>1.6134280000000001</v>
      </c>
      <c r="BF18" s="703">
        <v>1.3933260000000001</v>
      </c>
      <c r="BG18" s="703">
        <v>1.2355659999999999</v>
      </c>
      <c r="BH18" s="703">
        <v>1.1589959999999999</v>
      </c>
      <c r="BI18" s="703">
        <v>1.06871</v>
      </c>
      <c r="BJ18" s="703">
        <v>1.0513490000000001</v>
      </c>
      <c r="BK18" s="703">
        <v>1.2720050000000001</v>
      </c>
      <c r="BL18" s="703">
        <v>1.1116379999999999</v>
      </c>
      <c r="BM18" s="703">
        <v>1.1740219999999999</v>
      </c>
      <c r="BN18" s="703">
        <v>1.340411</v>
      </c>
      <c r="BO18" s="703">
        <v>1.521946</v>
      </c>
      <c r="BP18" s="703">
        <v>1.45042</v>
      </c>
      <c r="BQ18" s="703">
        <v>1.4952369999999999</v>
      </c>
      <c r="BR18" s="703">
        <v>1.30341</v>
      </c>
      <c r="BS18" s="703">
        <v>1.1693690000000001</v>
      </c>
      <c r="BT18" s="703">
        <v>1.1069560000000001</v>
      </c>
      <c r="BU18" s="703">
        <v>1.030397</v>
      </c>
      <c r="BV18" s="703">
        <v>1.021231</v>
      </c>
    </row>
    <row r="19" spans="1:74" ht="11.1" customHeight="1" x14ac:dyDescent="0.2">
      <c r="A19" s="499" t="s">
        <v>1274</v>
      </c>
      <c r="B19" s="502" t="s">
        <v>1325</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8.4273900000000008</v>
      </c>
      <c r="BC19" s="702">
        <v>8.3119409999999991</v>
      </c>
      <c r="BD19" s="703">
        <v>9.5781270000000003</v>
      </c>
      <c r="BE19" s="703">
        <v>6.6899899999999999</v>
      </c>
      <c r="BF19" s="703">
        <v>6.5147490000000001</v>
      </c>
      <c r="BG19" s="703">
        <v>7.1229810000000002</v>
      </c>
      <c r="BH19" s="703">
        <v>8.0697639999999993</v>
      </c>
      <c r="BI19" s="703">
        <v>9.369173</v>
      </c>
      <c r="BJ19" s="703">
        <v>8.8183530000000001</v>
      </c>
      <c r="BK19" s="703">
        <v>8.5530039999999996</v>
      </c>
      <c r="BL19" s="703">
        <v>6.1723710000000001</v>
      </c>
      <c r="BM19" s="703">
        <v>10.947939999999999</v>
      </c>
      <c r="BN19" s="703">
        <v>8.9001199999999994</v>
      </c>
      <c r="BO19" s="703">
        <v>9.0988720000000001</v>
      </c>
      <c r="BP19" s="703">
        <v>10.712669999999999</v>
      </c>
      <c r="BQ19" s="703">
        <v>7.5171520000000003</v>
      </c>
      <c r="BR19" s="703">
        <v>7.0658130000000003</v>
      </c>
      <c r="BS19" s="703">
        <v>8.1591570000000004</v>
      </c>
      <c r="BT19" s="703">
        <v>8.8511089999999992</v>
      </c>
      <c r="BU19" s="703">
        <v>10.402469999999999</v>
      </c>
      <c r="BV19" s="703">
        <v>9.2290139999999994</v>
      </c>
    </row>
    <row r="20" spans="1:74" ht="11.1" customHeight="1" x14ac:dyDescent="0.2">
      <c r="A20" s="499" t="s">
        <v>1275</v>
      </c>
      <c r="B20" s="500" t="s">
        <v>1326</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2.56808E-2</v>
      </c>
      <c r="BC20" s="702">
        <v>3.4832299999999997E-2</v>
      </c>
      <c r="BD20" s="703">
        <v>1.76183E-2</v>
      </c>
      <c r="BE20" s="703">
        <v>9.8280299999999998E-3</v>
      </c>
      <c r="BF20" s="703">
        <v>2.3682999999999999E-2</v>
      </c>
      <c r="BG20" s="703">
        <v>2.8578200000000002E-2</v>
      </c>
      <c r="BH20" s="703">
        <v>4.0477199999999998E-2</v>
      </c>
      <c r="BI20" s="703">
        <v>5.87395E-2</v>
      </c>
      <c r="BJ20" s="703">
        <v>5.5006899999999997E-2</v>
      </c>
      <c r="BK20" s="703">
        <v>5.3194699999999998E-2</v>
      </c>
      <c r="BL20" s="703">
        <v>-2.2909499999999999E-2</v>
      </c>
      <c r="BM20" s="703">
        <v>5.3969900000000001E-2</v>
      </c>
      <c r="BN20" s="703">
        <v>2.8385299999999999E-2</v>
      </c>
      <c r="BO20" s="703">
        <v>4.1490399999999997E-2</v>
      </c>
      <c r="BP20" s="703">
        <v>1.87014E-2</v>
      </c>
      <c r="BQ20" s="703">
        <v>1.08799E-2</v>
      </c>
      <c r="BR20" s="703">
        <v>2.7211900000000001E-2</v>
      </c>
      <c r="BS20" s="703">
        <v>2.5715600000000002E-2</v>
      </c>
      <c r="BT20" s="703">
        <v>4.3037699999999998E-2</v>
      </c>
      <c r="BU20" s="703">
        <v>6.00539E-2</v>
      </c>
      <c r="BV20" s="703">
        <v>5.9896400000000002E-2</v>
      </c>
    </row>
    <row r="21" spans="1:74" ht="11.1" customHeight="1" x14ac:dyDescent="0.2">
      <c r="A21" s="499" t="s">
        <v>1276</v>
      </c>
      <c r="B21" s="500" t="s">
        <v>1226</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19.22251</v>
      </c>
      <c r="BC21" s="702">
        <v>20.91283</v>
      </c>
      <c r="BD21" s="703">
        <v>23.262989999999999</v>
      </c>
      <c r="BE21" s="703">
        <v>27.059090000000001</v>
      </c>
      <c r="BF21" s="703">
        <v>26.759239999999998</v>
      </c>
      <c r="BG21" s="703">
        <v>21.967960000000001</v>
      </c>
      <c r="BH21" s="703">
        <v>19.572659999999999</v>
      </c>
      <c r="BI21" s="703">
        <v>20.862020000000001</v>
      </c>
      <c r="BJ21" s="703">
        <v>24.247920000000001</v>
      </c>
      <c r="BK21" s="703">
        <v>24.2987</v>
      </c>
      <c r="BL21" s="703">
        <v>22.88401</v>
      </c>
      <c r="BM21" s="703">
        <v>22.254110000000001</v>
      </c>
      <c r="BN21" s="703">
        <v>20.02515</v>
      </c>
      <c r="BO21" s="703">
        <v>22.053100000000001</v>
      </c>
      <c r="BP21" s="703">
        <v>24.52308</v>
      </c>
      <c r="BQ21" s="703">
        <v>28.30254</v>
      </c>
      <c r="BR21" s="703">
        <v>27.832509999999999</v>
      </c>
      <c r="BS21" s="703">
        <v>23.122990000000001</v>
      </c>
      <c r="BT21" s="703">
        <v>20.461020000000001</v>
      </c>
      <c r="BU21" s="703">
        <v>21.633489999999998</v>
      </c>
      <c r="BV21" s="703">
        <v>25.070810000000002</v>
      </c>
    </row>
    <row r="22" spans="1:74" ht="11.1" customHeight="1" x14ac:dyDescent="0.2">
      <c r="A22" s="499" t="s">
        <v>1277</v>
      </c>
      <c r="B22" s="500" t="s">
        <v>1327</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22.745313874000001</v>
      </c>
      <c r="AZ22" s="702">
        <v>22.266816307999999</v>
      </c>
      <c r="BA22" s="702">
        <v>19.708950000000002</v>
      </c>
      <c r="BB22" s="702">
        <v>18.667590000000001</v>
      </c>
      <c r="BC22" s="702">
        <v>18.796500000000002</v>
      </c>
      <c r="BD22" s="703">
        <v>23.01239</v>
      </c>
      <c r="BE22" s="703">
        <v>26.211729999999999</v>
      </c>
      <c r="BF22" s="703">
        <v>25.67295</v>
      </c>
      <c r="BG22" s="703">
        <v>20.685680000000001</v>
      </c>
      <c r="BH22" s="703">
        <v>18.648769999999999</v>
      </c>
      <c r="BI22" s="703">
        <v>18.870049999999999</v>
      </c>
      <c r="BJ22" s="703">
        <v>22.514340000000001</v>
      </c>
      <c r="BK22" s="703">
        <v>23.541830000000001</v>
      </c>
      <c r="BL22" s="703">
        <v>22.536439999999999</v>
      </c>
      <c r="BM22" s="703">
        <v>20.69322</v>
      </c>
      <c r="BN22" s="703">
        <v>19.167919999999999</v>
      </c>
      <c r="BO22" s="703">
        <v>19.834689999999998</v>
      </c>
      <c r="BP22" s="703">
        <v>24.164829999999998</v>
      </c>
      <c r="BQ22" s="703">
        <v>27.48704</v>
      </c>
      <c r="BR22" s="703">
        <v>26.846209999999999</v>
      </c>
      <c r="BS22" s="703">
        <v>21.78</v>
      </c>
      <c r="BT22" s="703">
        <v>19.489889999999999</v>
      </c>
      <c r="BU22" s="703">
        <v>19.686730000000001</v>
      </c>
      <c r="BV22" s="703">
        <v>23.272819999999999</v>
      </c>
    </row>
    <row r="23" spans="1:74" ht="11.1" customHeight="1" x14ac:dyDescent="0.2">
      <c r="A23" s="517"/>
      <c r="B23" s="131" t="s">
        <v>1330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1278</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10.672029999999999</v>
      </c>
      <c r="BC24" s="702">
        <v>11.585430000000001</v>
      </c>
      <c r="BD24" s="703">
        <v>13.894830000000001</v>
      </c>
      <c r="BE24" s="703">
        <v>17.635940000000002</v>
      </c>
      <c r="BF24" s="703">
        <v>18.306989999999999</v>
      </c>
      <c r="BG24" s="703">
        <v>15.48911</v>
      </c>
      <c r="BH24" s="703">
        <v>10.70471</v>
      </c>
      <c r="BI24" s="703">
        <v>8.8757210000000004</v>
      </c>
      <c r="BJ24" s="703">
        <v>10.07192</v>
      </c>
      <c r="BK24" s="703">
        <v>10.3462</v>
      </c>
      <c r="BL24" s="703">
        <v>7.4751240000000001</v>
      </c>
      <c r="BM24" s="703">
        <v>5.6930459999999998</v>
      </c>
      <c r="BN24" s="703">
        <v>7.7828929999999996</v>
      </c>
      <c r="BO24" s="703">
        <v>9.5843629999999997</v>
      </c>
      <c r="BP24" s="703">
        <v>11.041600000000001</v>
      </c>
      <c r="BQ24" s="703">
        <v>15.081009999999999</v>
      </c>
      <c r="BR24" s="703">
        <v>15.976139999999999</v>
      </c>
      <c r="BS24" s="703">
        <v>12.740449999999999</v>
      </c>
      <c r="BT24" s="703">
        <v>8.0798749999999995</v>
      </c>
      <c r="BU24" s="703">
        <v>7.3287399999999998</v>
      </c>
      <c r="BV24" s="703">
        <v>8.7392430000000001</v>
      </c>
    </row>
    <row r="25" spans="1:74" ht="11.1" customHeight="1" x14ac:dyDescent="0.2">
      <c r="A25" s="499" t="s">
        <v>1279</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4.8561529999999999</v>
      </c>
      <c r="BC25" s="702">
        <v>5.8339100000000004</v>
      </c>
      <c r="BD25" s="703">
        <v>7.3555590000000004</v>
      </c>
      <c r="BE25" s="703">
        <v>7.4731199999999998</v>
      </c>
      <c r="BF25" s="703">
        <v>8.1494160000000004</v>
      </c>
      <c r="BG25" s="703">
        <v>7.2814100000000002</v>
      </c>
      <c r="BH25" s="703">
        <v>6.682766</v>
      </c>
      <c r="BI25" s="703">
        <v>4.6541370000000004</v>
      </c>
      <c r="BJ25" s="703">
        <v>6.3341320000000003</v>
      </c>
      <c r="BK25" s="703">
        <v>5.9591570000000003</v>
      </c>
      <c r="BL25" s="703">
        <v>4.8390180000000003</v>
      </c>
      <c r="BM25" s="703">
        <v>4.351483</v>
      </c>
      <c r="BN25" s="703">
        <v>4.7313080000000003</v>
      </c>
      <c r="BO25" s="703">
        <v>5.6934490000000002</v>
      </c>
      <c r="BP25" s="703">
        <v>7.3021269999999996</v>
      </c>
      <c r="BQ25" s="703">
        <v>7.3547260000000003</v>
      </c>
      <c r="BR25" s="703">
        <v>8.1432819999999992</v>
      </c>
      <c r="BS25" s="703">
        <v>7.271541</v>
      </c>
      <c r="BT25" s="703">
        <v>6.4691359999999998</v>
      </c>
      <c r="BU25" s="703">
        <v>4.3025890000000002</v>
      </c>
      <c r="BV25" s="703">
        <v>6.2376889999999996</v>
      </c>
    </row>
    <row r="26" spans="1:74" ht="11.1" customHeight="1" x14ac:dyDescent="0.2">
      <c r="A26" s="499" t="s">
        <v>1280</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3.0156700000000001</v>
      </c>
      <c r="BC26" s="702">
        <v>3.7693400000000001</v>
      </c>
      <c r="BD26" s="703">
        <v>3.5659700000000001</v>
      </c>
      <c r="BE26" s="703">
        <v>3.6848399999999999</v>
      </c>
      <c r="BF26" s="703">
        <v>3.6848399999999999</v>
      </c>
      <c r="BG26" s="703">
        <v>2.9157000000000002</v>
      </c>
      <c r="BH26" s="703">
        <v>2.6316999999999999</v>
      </c>
      <c r="BI26" s="703">
        <v>3.2053099999999999</v>
      </c>
      <c r="BJ26" s="703">
        <v>3.6848399999999999</v>
      </c>
      <c r="BK26" s="703">
        <v>3.6848399999999999</v>
      </c>
      <c r="BL26" s="703">
        <v>3.3282400000000001</v>
      </c>
      <c r="BM26" s="703">
        <v>3.6848399999999999</v>
      </c>
      <c r="BN26" s="703">
        <v>2.90869</v>
      </c>
      <c r="BO26" s="703">
        <v>3.4888400000000002</v>
      </c>
      <c r="BP26" s="703">
        <v>3.5659700000000001</v>
      </c>
      <c r="BQ26" s="703">
        <v>3.6848399999999999</v>
      </c>
      <c r="BR26" s="703">
        <v>3.6848399999999999</v>
      </c>
      <c r="BS26" s="703">
        <v>3.2019000000000002</v>
      </c>
      <c r="BT26" s="703">
        <v>3.5691899999999999</v>
      </c>
      <c r="BU26" s="703">
        <v>3.5659700000000001</v>
      </c>
      <c r="BV26" s="703">
        <v>3.6848399999999999</v>
      </c>
    </row>
    <row r="27" spans="1:74" ht="11.1" customHeight="1" x14ac:dyDescent="0.2">
      <c r="A27" s="499" t="s">
        <v>1281</v>
      </c>
      <c r="B27" s="502" t="s">
        <v>1222</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9.9424899999999997E-2</v>
      </c>
      <c r="BC27" s="702">
        <v>8.6502800000000005E-2</v>
      </c>
      <c r="BD27" s="703">
        <v>7.5436799999999998E-2</v>
      </c>
      <c r="BE27" s="703">
        <v>6.0793800000000002E-2</v>
      </c>
      <c r="BF27" s="703">
        <v>5.2499499999999998E-2</v>
      </c>
      <c r="BG27" s="703">
        <v>4.8867500000000001E-2</v>
      </c>
      <c r="BH27" s="703">
        <v>3.7255200000000002E-2</v>
      </c>
      <c r="BI27" s="703">
        <v>3.7324299999999998E-2</v>
      </c>
      <c r="BJ27" s="703">
        <v>3.5938999999999999E-2</v>
      </c>
      <c r="BK27" s="703">
        <v>5.7972900000000001E-2</v>
      </c>
      <c r="BL27" s="703">
        <v>5.05011E-2</v>
      </c>
      <c r="BM27" s="703">
        <v>6.5569699999999995E-2</v>
      </c>
      <c r="BN27" s="703">
        <v>7.8054399999999996E-2</v>
      </c>
      <c r="BO27" s="703">
        <v>7.4538099999999996E-2</v>
      </c>
      <c r="BP27" s="703">
        <v>6.9408399999999995E-2</v>
      </c>
      <c r="BQ27" s="703">
        <v>5.7579999999999999E-2</v>
      </c>
      <c r="BR27" s="703">
        <v>5.1017800000000002E-2</v>
      </c>
      <c r="BS27" s="703">
        <v>4.8430000000000001E-2</v>
      </c>
      <c r="BT27" s="703">
        <v>3.64692E-2</v>
      </c>
      <c r="BU27" s="703">
        <v>3.6894099999999999E-2</v>
      </c>
      <c r="BV27" s="703">
        <v>3.5687499999999997E-2</v>
      </c>
    </row>
    <row r="28" spans="1:74" ht="11.1" customHeight="1" x14ac:dyDescent="0.2">
      <c r="A28" s="499" t="s">
        <v>1282</v>
      </c>
      <c r="B28" s="502" t="s">
        <v>1325</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9.5005780000000009</v>
      </c>
      <c r="BC28" s="702">
        <v>10.642760000000001</v>
      </c>
      <c r="BD28" s="703">
        <v>10.95126</v>
      </c>
      <c r="BE28" s="703">
        <v>10.51751</v>
      </c>
      <c r="BF28" s="703">
        <v>9.3102040000000006</v>
      </c>
      <c r="BG28" s="703">
        <v>8.2772050000000004</v>
      </c>
      <c r="BH28" s="703">
        <v>10.37811</v>
      </c>
      <c r="BI28" s="703">
        <v>10.318379999999999</v>
      </c>
      <c r="BJ28" s="703">
        <v>10.451879999999999</v>
      </c>
      <c r="BK28" s="703">
        <v>10.17249</v>
      </c>
      <c r="BL28" s="703">
        <v>10.994289999999999</v>
      </c>
      <c r="BM28" s="703">
        <v>13.436780000000001</v>
      </c>
      <c r="BN28" s="703">
        <v>12.102130000000001</v>
      </c>
      <c r="BO28" s="703">
        <v>13.32447</v>
      </c>
      <c r="BP28" s="703">
        <v>13.339230000000001</v>
      </c>
      <c r="BQ28" s="703">
        <v>12.54072</v>
      </c>
      <c r="BR28" s="703">
        <v>10.964980000000001</v>
      </c>
      <c r="BS28" s="703">
        <v>10.294980000000001</v>
      </c>
      <c r="BT28" s="703">
        <v>11.813079999999999</v>
      </c>
      <c r="BU28" s="703">
        <v>11.403269999999999</v>
      </c>
      <c r="BV28" s="703">
        <v>11.46453</v>
      </c>
    </row>
    <row r="29" spans="1:74" ht="11.1" customHeight="1" x14ac:dyDescent="0.2">
      <c r="A29" s="499" t="s">
        <v>1283</v>
      </c>
      <c r="B29" s="500" t="s">
        <v>1326</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0.10165689999999999</v>
      </c>
      <c r="BC29" s="702">
        <v>0.1131002</v>
      </c>
      <c r="BD29" s="703">
        <v>0.10002519999999999</v>
      </c>
      <c r="BE29" s="703">
        <v>0.1163213</v>
      </c>
      <c r="BF29" s="703">
        <v>0.13391130000000001</v>
      </c>
      <c r="BG29" s="703">
        <v>0.10730679999999999</v>
      </c>
      <c r="BH29" s="703">
        <v>0.1143578</v>
      </c>
      <c r="BI29" s="703">
        <v>0.146453</v>
      </c>
      <c r="BJ29" s="703">
        <v>0.15081220000000001</v>
      </c>
      <c r="BK29" s="703">
        <v>0.1266399</v>
      </c>
      <c r="BL29" s="703">
        <v>5.22824E-2</v>
      </c>
      <c r="BM29" s="703">
        <v>3.3331600000000003E-2</v>
      </c>
      <c r="BN29" s="703">
        <v>9.8898100000000003E-2</v>
      </c>
      <c r="BO29" s="703">
        <v>0.1126846</v>
      </c>
      <c r="BP29" s="703">
        <v>9.8177399999999998E-2</v>
      </c>
      <c r="BQ29" s="703">
        <v>0.1120559</v>
      </c>
      <c r="BR29" s="703">
        <v>0.1276262</v>
      </c>
      <c r="BS29" s="703">
        <v>0.10572479999999999</v>
      </c>
      <c r="BT29" s="703">
        <v>0.1111621</v>
      </c>
      <c r="BU29" s="703">
        <v>0.14294229999999999</v>
      </c>
      <c r="BV29" s="703">
        <v>0.14707870000000001</v>
      </c>
    </row>
    <row r="30" spans="1:74" ht="11.1" customHeight="1" x14ac:dyDescent="0.2">
      <c r="A30" s="499" t="s">
        <v>1284</v>
      </c>
      <c r="B30" s="500" t="s">
        <v>1226</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28.245509999999999</v>
      </c>
      <c r="BC30" s="702">
        <v>32.031039999999997</v>
      </c>
      <c r="BD30" s="703">
        <v>35.943080000000002</v>
      </c>
      <c r="BE30" s="703">
        <v>39.488529999999997</v>
      </c>
      <c r="BF30" s="703">
        <v>39.637860000000003</v>
      </c>
      <c r="BG30" s="703">
        <v>34.119599999999998</v>
      </c>
      <c r="BH30" s="703">
        <v>30.5489</v>
      </c>
      <c r="BI30" s="703">
        <v>27.23733</v>
      </c>
      <c r="BJ30" s="703">
        <v>30.729520000000001</v>
      </c>
      <c r="BK30" s="703">
        <v>30.347300000000001</v>
      </c>
      <c r="BL30" s="703">
        <v>26.739450000000001</v>
      </c>
      <c r="BM30" s="703">
        <v>27.265049999999999</v>
      </c>
      <c r="BN30" s="703">
        <v>27.701969999999999</v>
      </c>
      <c r="BO30" s="703">
        <v>32.278350000000003</v>
      </c>
      <c r="BP30" s="703">
        <v>35.416519999999998</v>
      </c>
      <c r="BQ30" s="703">
        <v>38.830930000000002</v>
      </c>
      <c r="BR30" s="703">
        <v>38.947879999999998</v>
      </c>
      <c r="BS30" s="703">
        <v>33.663020000000003</v>
      </c>
      <c r="BT30" s="703">
        <v>30.07891</v>
      </c>
      <c r="BU30" s="703">
        <v>26.78041</v>
      </c>
      <c r="BV30" s="703">
        <v>30.309069999999998</v>
      </c>
    </row>
    <row r="31" spans="1:74" ht="11.1" customHeight="1" x14ac:dyDescent="0.2">
      <c r="A31" s="499" t="s">
        <v>1285</v>
      </c>
      <c r="B31" s="500" t="s">
        <v>1327</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28.245509999999999</v>
      </c>
      <c r="BC31" s="702">
        <v>32.031039999999997</v>
      </c>
      <c r="BD31" s="703">
        <v>35.943080000000002</v>
      </c>
      <c r="BE31" s="703">
        <v>39.488529999999997</v>
      </c>
      <c r="BF31" s="703">
        <v>39.637860000000003</v>
      </c>
      <c r="BG31" s="703">
        <v>34.119599999999998</v>
      </c>
      <c r="BH31" s="703">
        <v>30.5489</v>
      </c>
      <c r="BI31" s="703">
        <v>27.23733</v>
      </c>
      <c r="BJ31" s="703">
        <v>30.729520000000001</v>
      </c>
      <c r="BK31" s="703">
        <v>30.347300000000001</v>
      </c>
      <c r="BL31" s="703">
        <v>26.739450000000001</v>
      </c>
      <c r="BM31" s="703">
        <v>27.265049999999999</v>
      </c>
      <c r="BN31" s="703">
        <v>27.701969999999999</v>
      </c>
      <c r="BO31" s="703">
        <v>32.278350000000003</v>
      </c>
      <c r="BP31" s="703">
        <v>35.416519999999998</v>
      </c>
      <c r="BQ31" s="703">
        <v>38.830930000000002</v>
      </c>
      <c r="BR31" s="703">
        <v>38.947879999999998</v>
      </c>
      <c r="BS31" s="703">
        <v>33.663020000000003</v>
      </c>
      <c r="BT31" s="703">
        <v>30.07891</v>
      </c>
      <c r="BU31" s="703">
        <v>26.78041</v>
      </c>
      <c r="BV31" s="703">
        <v>30.309069999999998</v>
      </c>
    </row>
    <row r="32" spans="1:74" ht="11.1" customHeight="1" x14ac:dyDescent="0.2">
      <c r="A32" s="517"/>
      <c r="B32" s="131" t="s">
        <v>1347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1286</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6.9359789999999997</v>
      </c>
      <c r="BC33" s="702">
        <v>5.9904270000000004</v>
      </c>
      <c r="BD33" s="703">
        <v>6.1468499999999997</v>
      </c>
      <c r="BE33" s="703">
        <v>11.50727</v>
      </c>
      <c r="BF33" s="703">
        <v>9.7236189999999993</v>
      </c>
      <c r="BG33" s="703">
        <v>8.9991780000000006</v>
      </c>
      <c r="BH33" s="703">
        <v>8.0918259999999993</v>
      </c>
      <c r="BI33" s="703">
        <v>6.3348199999999997</v>
      </c>
      <c r="BJ33" s="703">
        <v>9.5296839999999996</v>
      </c>
      <c r="BK33" s="703">
        <v>7.4939970000000002</v>
      </c>
      <c r="BL33" s="703">
        <v>7.4550749999999999</v>
      </c>
      <c r="BM33" s="703">
        <v>6.2690089999999996</v>
      </c>
      <c r="BN33" s="703">
        <v>4.8865740000000004</v>
      </c>
      <c r="BO33" s="703">
        <v>4.9985600000000003</v>
      </c>
      <c r="BP33" s="703">
        <v>5.8298560000000004</v>
      </c>
      <c r="BQ33" s="703">
        <v>11.21457</v>
      </c>
      <c r="BR33" s="703">
        <v>10.09258</v>
      </c>
      <c r="BS33" s="703">
        <v>9.2940109999999994</v>
      </c>
      <c r="BT33" s="703">
        <v>8.6436709999999994</v>
      </c>
      <c r="BU33" s="703">
        <v>6.0505149999999999</v>
      </c>
      <c r="BV33" s="703">
        <v>9.621461</v>
      </c>
    </row>
    <row r="34" spans="1:74" ht="11.1" customHeight="1" x14ac:dyDescent="0.2">
      <c r="A34" s="499" t="s">
        <v>1287</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6.8933220000000004</v>
      </c>
      <c r="BC34" s="702">
        <v>6.1741169999999999</v>
      </c>
      <c r="BD34" s="703">
        <v>7.7506899999999996</v>
      </c>
      <c r="BE34" s="703">
        <v>9.5620239999999992</v>
      </c>
      <c r="BF34" s="703">
        <v>9.5299469999999999</v>
      </c>
      <c r="BG34" s="703">
        <v>8.0835480000000004</v>
      </c>
      <c r="BH34" s="703">
        <v>6.8743590000000001</v>
      </c>
      <c r="BI34" s="703">
        <v>6.2981420000000004</v>
      </c>
      <c r="BJ34" s="703">
        <v>7.9782149999999996</v>
      </c>
      <c r="BK34" s="703">
        <v>7.553795</v>
      </c>
      <c r="BL34" s="703">
        <v>5.4241359999999998</v>
      </c>
      <c r="BM34" s="703">
        <v>7.7868360000000001</v>
      </c>
      <c r="BN34" s="703">
        <v>6.1034179999999996</v>
      </c>
      <c r="BO34" s="703">
        <v>4.9374200000000004</v>
      </c>
      <c r="BP34" s="703">
        <v>6.3447360000000002</v>
      </c>
      <c r="BQ34" s="703">
        <v>8.9178650000000008</v>
      </c>
      <c r="BR34" s="703">
        <v>8.7870100000000004</v>
      </c>
      <c r="BS34" s="703">
        <v>7.2276879999999997</v>
      </c>
      <c r="BT34" s="703">
        <v>5.9895269999999998</v>
      </c>
      <c r="BU34" s="703">
        <v>5.5375249999999996</v>
      </c>
      <c r="BV34" s="703">
        <v>7.7861520000000004</v>
      </c>
    </row>
    <row r="35" spans="1:74" ht="11.1" customHeight="1" x14ac:dyDescent="0.2">
      <c r="A35" s="499" t="s">
        <v>1288</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0.78427000000000002</v>
      </c>
      <c r="BC35" s="702">
        <v>0.17477000000000001</v>
      </c>
      <c r="BD35" s="703">
        <v>0.30443999999999999</v>
      </c>
      <c r="BE35" s="703">
        <v>0.82164999999999999</v>
      </c>
      <c r="BF35" s="703">
        <v>0.82164999999999999</v>
      </c>
      <c r="BG35" s="703">
        <v>0.79515000000000002</v>
      </c>
      <c r="BH35" s="703">
        <v>0.82164999999999999</v>
      </c>
      <c r="BI35" s="703">
        <v>0.79515000000000002</v>
      </c>
      <c r="BJ35" s="703">
        <v>0.82164999999999999</v>
      </c>
      <c r="BK35" s="703">
        <v>0.82164999999999999</v>
      </c>
      <c r="BL35" s="703">
        <v>0.74214000000000002</v>
      </c>
      <c r="BM35" s="703">
        <v>0.82164999999999999</v>
      </c>
      <c r="BN35" s="703">
        <v>0.79515000000000002</v>
      </c>
      <c r="BO35" s="703">
        <v>0.82164999999999999</v>
      </c>
      <c r="BP35" s="703">
        <v>0.79515000000000002</v>
      </c>
      <c r="BQ35" s="703">
        <v>0.82164999999999999</v>
      </c>
      <c r="BR35" s="703">
        <v>0.82164999999999999</v>
      </c>
      <c r="BS35" s="703">
        <v>0.79515000000000002</v>
      </c>
      <c r="BT35" s="703">
        <v>0.82164999999999999</v>
      </c>
      <c r="BU35" s="703">
        <v>0.79515000000000002</v>
      </c>
      <c r="BV35" s="703">
        <v>0.82164999999999999</v>
      </c>
    </row>
    <row r="36" spans="1:74" ht="11.1" customHeight="1" x14ac:dyDescent="0.2">
      <c r="A36" s="499" t="s">
        <v>1289</v>
      </c>
      <c r="B36" s="502" t="s">
        <v>1222</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7.56</v>
      </c>
      <c r="BC36" s="702">
        <v>13.14636</v>
      </c>
      <c r="BD36" s="703">
        <v>13.88489</v>
      </c>
      <c r="BE36" s="703">
        <v>11.68167</v>
      </c>
      <c r="BF36" s="703">
        <v>9.4896700000000003</v>
      </c>
      <c r="BG36" s="703">
        <v>7.8217509999999999</v>
      </c>
      <c r="BH36" s="703">
        <v>7.885751</v>
      </c>
      <c r="BI36" s="703">
        <v>9.4989919999999994</v>
      </c>
      <c r="BJ36" s="703">
        <v>10.168710000000001</v>
      </c>
      <c r="BK36" s="703">
        <v>11.59257</v>
      </c>
      <c r="BL36" s="703">
        <v>10.34182</v>
      </c>
      <c r="BM36" s="703">
        <v>11.358919999999999</v>
      </c>
      <c r="BN36" s="703">
        <v>11.46641</v>
      </c>
      <c r="BO36" s="703">
        <v>14.79637</v>
      </c>
      <c r="BP36" s="703">
        <v>15.48427</v>
      </c>
      <c r="BQ36" s="703">
        <v>13.33976</v>
      </c>
      <c r="BR36" s="703">
        <v>10.0969</v>
      </c>
      <c r="BS36" s="703">
        <v>8.0831370000000007</v>
      </c>
      <c r="BT36" s="703">
        <v>8.0732020000000002</v>
      </c>
      <c r="BU36" s="703">
        <v>9.6135599999999997</v>
      </c>
      <c r="BV36" s="703">
        <v>10.54011</v>
      </c>
    </row>
    <row r="37" spans="1:74" ht="11.1" customHeight="1" x14ac:dyDescent="0.2">
      <c r="A37" s="499" t="s">
        <v>1290</v>
      </c>
      <c r="B37" s="502" t="s">
        <v>1325</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5.2320789999999997</v>
      </c>
      <c r="BC37" s="702">
        <v>5.5529380000000002</v>
      </c>
      <c r="BD37" s="703">
        <v>5.5183280000000003</v>
      </c>
      <c r="BE37" s="703">
        <v>5.0897870000000003</v>
      </c>
      <c r="BF37" s="703">
        <v>4.9366669999999999</v>
      </c>
      <c r="BG37" s="703">
        <v>4.621035</v>
      </c>
      <c r="BH37" s="703">
        <v>5.5342440000000002</v>
      </c>
      <c r="BI37" s="703">
        <v>5.7366599999999996</v>
      </c>
      <c r="BJ37" s="703">
        <v>5.7299249999999997</v>
      </c>
      <c r="BK37" s="703">
        <v>5.7972890000000001</v>
      </c>
      <c r="BL37" s="703">
        <v>4.9846209999999997</v>
      </c>
      <c r="BM37" s="703">
        <v>6.261393</v>
      </c>
      <c r="BN37" s="703">
        <v>5.7406189999999997</v>
      </c>
      <c r="BO37" s="703">
        <v>6.0479539999999998</v>
      </c>
      <c r="BP37" s="703">
        <v>6.0361390000000004</v>
      </c>
      <c r="BQ37" s="703">
        <v>5.5002769999999996</v>
      </c>
      <c r="BR37" s="703">
        <v>5.2801989999999996</v>
      </c>
      <c r="BS37" s="703">
        <v>5.0605880000000001</v>
      </c>
      <c r="BT37" s="703">
        <v>5.8353349999999997</v>
      </c>
      <c r="BU37" s="703">
        <v>6.0934169999999996</v>
      </c>
      <c r="BV37" s="703">
        <v>5.9647370000000004</v>
      </c>
    </row>
    <row r="38" spans="1:74" ht="11.1" customHeight="1" x14ac:dyDescent="0.2">
      <c r="A38" s="499" t="s">
        <v>1291</v>
      </c>
      <c r="B38" s="500" t="s">
        <v>1326</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4.8302100000000001E-2</v>
      </c>
      <c r="BC38" s="702">
        <v>5.7399100000000002E-2</v>
      </c>
      <c r="BD38" s="703">
        <v>4.2980200000000003E-2</v>
      </c>
      <c r="BE38" s="703">
        <v>3.5599899999999997E-2</v>
      </c>
      <c r="BF38" s="703">
        <v>4.1872699999999999E-2</v>
      </c>
      <c r="BG38" s="703">
        <v>5.4933799999999998E-2</v>
      </c>
      <c r="BH38" s="703">
        <v>4.9448199999999998E-2</v>
      </c>
      <c r="BI38" s="703">
        <v>4.4801000000000001E-2</v>
      </c>
      <c r="BJ38" s="703">
        <v>4.95921E-2</v>
      </c>
      <c r="BK38" s="703">
        <v>4.0791300000000003E-2</v>
      </c>
      <c r="BL38" s="703">
        <v>7.1363499999999996E-2</v>
      </c>
      <c r="BM38" s="703">
        <v>7.1923699999999993E-2</v>
      </c>
      <c r="BN38" s="703">
        <v>4.6137200000000003E-2</v>
      </c>
      <c r="BO38" s="703">
        <v>5.629E-2</v>
      </c>
      <c r="BP38" s="703">
        <v>4.3370899999999997E-2</v>
      </c>
      <c r="BQ38" s="703">
        <v>3.7840600000000002E-2</v>
      </c>
      <c r="BR38" s="703">
        <v>4.1269300000000002E-2</v>
      </c>
      <c r="BS38" s="703">
        <v>5.2540900000000001E-2</v>
      </c>
      <c r="BT38" s="703">
        <v>5.1640400000000003E-2</v>
      </c>
      <c r="BU38" s="703">
        <v>4.09869E-2</v>
      </c>
      <c r="BV38" s="703">
        <v>4.8442699999999998E-2</v>
      </c>
    </row>
    <row r="39" spans="1:74" ht="11.1" customHeight="1" x14ac:dyDescent="0.2">
      <c r="A39" s="499" t="s">
        <v>1292</v>
      </c>
      <c r="B39" s="500" t="s">
        <v>1226</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27.453949999999999</v>
      </c>
      <c r="BC39" s="702">
        <v>31.09601</v>
      </c>
      <c r="BD39" s="703">
        <v>33.648180000000004</v>
      </c>
      <c r="BE39" s="703">
        <v>38.698009999999996</v>
      </c>
      <c r="BF39" s="703">
        <v>34.543430000000001</v>
      </c>
      <c r="BG39" s="703">
        <v>30.375599999999999</v>
      </c>
      <c r="BH39" s="703">
        <v>29.257280000000002</v>
      </c>
      <c r="BI39" s="703">
        <v>28.708570000000002</v>
      </c>
      <c r="BJ39" s="703">
        <v>34.27778</v>
      </c>
      <c r="BK39" s="703">
        <v>33.300089999999997</v>
      </c>
      <c r="BL39" s="703">
        <v>29.019159999999999</v>
      </c>
      <c r="BM39" s="703">
        <v>32.56973</v>
      </c>
      <c r="BN39" s="703">
        <v>29.038309999999999</v>
      </c>
      <c r="BO39" s="703">
        <v>31.658249999999999</v>
      </c>
      <c r="BP39" s="703">
        <v>34.533520000000003</v>
      </c>
      <c r="BQ39" s="703">
        <v>39.831960000000002</v>
      </c>
      <c r="BR39" s="703">
        <v>35.119610000000002</v>
      </c>
      <c r="BS39" s="703">
        <v>30.513120000000001</v>
      </c>
      <c r="BT39" s="703">
        <v>29.415030000000002</v>
      </c>
      <c r="BU39" s="703">
        <v>28.131150000000002</v>
      </c>
      <c r="BV39" s="703">
        <v>34.782559999999997</v>
      </c>
    </row>
    <row r="40" spans="1:74" ht="11.1" customHeight="1" x14ac:dyDescent="0.2">
      <c r="A40" s="499" t="s">
        <v>1293</v>
      </c>
      <c r="B40" s="500" t="s">
        <v>1327</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32.707210000000003</v>
      </c>
      <c r="AB40" s="702">
        <v>31.387910000000002</v>
      </c>
      <c r="AC40" s="702">
        <v>31.512119999999999</v>
      </c>
      <c r="AD40" s="702">
        <v>27.608180000000001</v>
      </c>
      <c r="AE40" s="702">
        <v>28.172319999999999</v>
      </c>
      <c r="AF40" s="702">
        <v>30.146899999999999</v>
      </c>
      <c r="AG40" s="702">
        <v>34.900419999999997</v>
      </c>
      <c r="AH40" s="702">
        <v>35.186120000000003</v>
      </c>
      <c r="AI40" s="702">
        <v>29.631779999999999</v>
      </c>
      <c r="AJ40" s="702">
        <v>29.092009999999998</v>
      </c>
      <c r="AK40" s="702">
        <v>29.68805</v>
      </c>
      <c r="AL40" s="702">
        <v>32.096429999999998</v>
      </c>
      <c r="AM40" s="702">
        <v>31.855170000000001</v>
      </c>
      <c r="AN40" s="702">
        <v>29.85548</v>
      </c>
      <c r="AO40" s="702">
        <v>28.223210000000002</v>
      </c>
      <c r="AP40" s="702">
        <v>25.18366</v>
      </c>
      <c r="AQ40" s="702">
        <v>27.403310000000001</v>
      </c>
      <c r="AR40" s="702">
        <v>29.133220000000001</v>
      </c>
      <c r="AS40" s="702">
        <v>32.94003</v>
      </c>
      <c r="AT40" s="702">
        <v>32.824669999999998</v>
      </c>
      <c r="AU40" s="702">
        <v>27.795999999999999</v>
      </c>
      <c r="AV40" s="702">
        <v>27.540929999999999</v>
      </c>
      <c r="AW40" s="702">
        <v>28.48208</v>
      </c>
      <c r="AX40" s="702">
        <v>31.719239999999999</v>
      </c>
      <c r="AY40" s="702">
        <v>31.795100000000001</v>
      </c>
      <c r="AZ40" s="702">
        <v>28.66892</v>
      </c>
      <c r="BA40" s="702">
        <v>28.465330000000002</v>
      </c>
      <c r="BB40" s="702">
        <v>25.706700000000001</v>
      </c>
      <c r="BC40" s="702">
        <v>28.417439999999999</v>
      </c>
      <c r="BD40" s="703">
        <v>30.508410000000001</v>
      </c>
      <c r="BE40" s="703">
        <v>35.461869999999998</v>
      </c>
      <c r="BF40" s="703">
        <v>31.942070000000001</v>
      </c>
      <c r="BG40" s="703">
        <v>27.600629999999999</v>
      </c>
      <c r="BH40" s="703">
        <v>28.294160000000002</v>
      </c>
      <c r="BI40" s="703">
        <v>27.46022</v>
      </c>
      <c r="BJ40" s="703">
        <v>33.700920000000004</v>
      </c>
      <c r="BK40" s="703">
        <v>31.563359999999999</v>
      </c>
      <c r="BL40" s="703">
        <v>28.071059999999999</v>
      </c>
      <c r="BM40" s="703">
        <v>30.580549999999999</v>
      </c>
      <c r="BN40" s="703">
        <v>26.936</v>
      </c>
      <c r="BO40" s="703">
        <v>28.40494</v>
      </c>
      <c r="BP40" s="703">
        <v>30.819040000000001</v>
      </c>
      <c r="BQ40" s="703">
        <v>35.472279999999998</v>
      </c>
      <c r="BR40" s="703">
        <v>31.950620000000001</v>
      </c>
      <c r="BS40" s="703">
        <v>27.743230000000001</v>
      </c>
      <c r="BT40" s="703">
        <v>28.378689999999999</v>
      </c>
      <c r="BU40" s="703">
        <v>27.542649999999998</v>
      </c>
      <c r="BV40" s="703">
        <v>33.803800000000003</v>
      </c>
    </row>
    <row r="41" spans="1:74" ht="11.1" customHeight="1" x14ac:dyDescent="0.2">
      <c r="A41" s="517"/>
      <c r="B41" s="131" t="s">
        <v>1294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1295</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3.623513</v>
      </c>
      <c r="BC42" s="702">
        <v>4.5591619999999997</v>
      </c>
      <c r="BD42" s="703">
        <v>3.732704</v>
      </c>
      <c r="BE42" s="703">
        <v>7.5317600000000002</v>
      </c>
      <c r="BF42" s="703">
        <v>5.1965750000000002</v>
      </c>
      <c r="BG42" s="703">
        <v>4.6616910000000003</v>
      </c>
      <c r="BH42" s="703">
        <v>4.6066440000000002</v>
      </c>
      <c r="BI42" s="703">
        <v>2.8077139999999998</v>
      </c>
      <c r="BJ42" s="703">
        <v>4.9672289999999997</v>
      </c>
      <c r="BK42" s="703">
        <v>2.9261729999999999</v>
      </c>
      <c r="BL42" s="703">
        <v>4.0870850000000001</v>
      </c>
      <c r="BM42" s="703">
        <v>2.4483090000000001</v>
      </c>
      <c r="BN42" s="703">
        <v>2.7197239999999998</v>
      </c>
      <c r="BO42" s="703">
        <v>2.788065</v>
      </c>
      <c r="BP42" s="703">
        <v>2.5546700000000002</v>
      </c>
      <c r="BQ42" s="703">
        <v>6.0002979999999999</v>
      </c>
      <c r="BR42" s="703">
        <v>4.3825279999999998</v>
      </c>
      <c r="BS42" s="703">
        <v>3.9591919999999998</v>
      </c>
      <c r="BT42" s="703">
        <v>4.2329249999999998</v>
      </c>
      <c r="BU42" s="703">
        <v>2.1173579999999999</v>
      </c>
      <c r="BV42" s="703">
        <v>4.1738900000000001</v>
      </c>
    </row>
    <row r="43" spans="1:74" ht="11.1" customHeight="1" x14ac:dyDescent="0.2">
      <c r="A43" s="499" t="s">
        <v>1296</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1.507625</v>
      </c>
      <c r="BC43" s="702">
        <v>1.7107270000000001</v>
      </c>
      <c r="BD43" s="703">
        <v>3.2041710000000001</v>
      </c>
      <c r="BE43" s="703">
        <v>3.2105920000000001</v>
      </c>
      <c r="BF43" s="703">
        <v>3.1296560000000002</v>
      </c>
      <c r="BG43" s="703">
        <v>2.6714889999999998</v>
      </c>
      <c r="BH43" s="703">
        <v>2.9316019999999998</v>
      </c>
      <c r="BI43" s="703">
        <v>2.1193629999999999</v>
      </c>
      <c r="BJ43" s="703">
        <v>2.933792</v>
      </c>
      <c r="BK43" s="703">
        <v>3.0251679999999999</v>
      </c>
      <c r="BL43" s="703">
        <v>0.87228620000000001</v>
      </c>
      <c r="BM43" s="703">
        <v>1.703023</v>
      </c>
      <c r="BN43" s="703">
        <v>2.1124610000000001</v>
      </c>
      <c r="BO43" s="703">
        <v>2.2500390000000001</v>
      </c>
      <c r="BP43" s="703">
        <v>2.9812259999999999</v>
      </c>
      <c r="BQ43" s="703">
        <v>2.656542</v>
      </c>
      <c r="BR43" s="703">
        <v>2.586897</v>
      </c>
      <c r="BS43" s="703">
        <v>2.6411340000000001</v>
      </c>
      <c r="BT43" s="703">
        <v>3.0051770000000002</v>
      </c>
      <c r="BU43" s="703">
        <v>2.0125950000000001</v>
      </c>
      <c r="BV43" s="703">
        <v>2.7455919999999998</v>
      </c>
    </row>
    <row r="44" spans="1:74" ht="11.1" customHeight="1" x14ac:dyDescent="0.2">
      <c r="A44" s="499" t="s">
        <v>1297</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2.2312099999999999</v>
      </c>
      <c r="BC44" s="702">
        <v>2.1449099999999999</v>
      </c>
      <c r="BD44" s="703">
        <v>2.8142900000000002</v>
      </c>
      <c r="BE44" s="703">
        <v>2.9081000000000001</v>
      </c>
      <c r="BF44" s="703">
        <v>2.9081000000000001</v>
      </c>
      <c r="BG44" s="703">
        <v>2.8142900000000002</v>
      </c>
      <c r="BH44" s="703">
        <v>2.0173999999999999</v>
      </c>
      <c r="BI44" s="703">
        <v>2.74404</v>
      </c>
      <c r="BJ44" s="703">
        <v>2.9081000000000001</v>
      </c>
      <c r="BK44" s="703">
        <v>2.9081000000000001</v>
      </c>
      <c r="BL44" s="703">
        <v>2.6266699999999998</v>
      </c>
      <c r="BM44" s="703">
        <v>2.9081000000000001</v>
      </c>
      <c r="BN44" s="703">
        <v>2.1378200000000001</v>
      </c>
      <c r="BO44" s="703">
        <v>2.5097299999999998</v>
      </c>
      <c r="BP44" s="703">
        <v>2.8142900000000002</v>
      </c>
      <c r="BQ44" s="703">
        <v>2.9081000000000001</v>
      </c>
      <c r="BR44" s="703">
        <v>2.9081000000000001</v>
      </c>
      <c r="BS44" s="703">
        <v>2.8142900000000002</v>
      </c>
      <c r="BT44" s="703">
        <v>2.2027100000000002</v>
      </c>
      <c r="BU44" s="703">
        <v>2.4176700000000002</v>
      </c>
      <c r="BV44" s="703">
        <v>2.9081000000000001</v>
      </c>
    </row>
    <row r="45" spans="1:74" ht="11.1" customHeight="1" x14ac:dyDescent="0.2">
      <c r="A45" s="499" t="s">
        <v>1298</v>
      </c>
      <c r="B45" s="502" t="s">
        <v>1222</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1.0669169999999999</v>
      </c>
      <c r="BC45" s="702">
        <v>1.2081599999999999</v>
      </c>
      <c r="BD45" s="703">
        <v>1.3359289999999999</v>
      </c>
      <c r="BE45" s="703">
        <v>1.419076</v>
      </c>
      <c r="BF45" s="703">
        <v>1.270662</v>
      </c>
      <c r="BG45" s="703">
        <v>0.96718230000000005</v>
      </c>
      <c r="BH45" s="703">
        <v>0.82818890000000001</v>
      </c>
      <c r="BI45" s="703">
        <v>0.80183289999999996</v>
      </c>
      <c r="BJ45" s="703">
        <v>0.82338999999999996</v>
      </c>
      <c r="BK45" s="703">
        <v>0.87992499999999996</v>
      </c>
      <c r="BL45" s="703">
        <v>0.83849430000000003</v>
      </c>
      <c r="BM45" s="703">
        <v>1.116832</v>
      </c>
      <c r="BN45" s="703">
        <v>1.2186410000000001</v>
      </c>
      <c r="BO45" s="703">
        <v>1.3417669999999999</v>
      </c>
      <c r="BP45" s="703">
        <v>1.446116</v>
      </c>
      <c r="BQ45" s="703">
        <v>1.516106</v>
      </c>
      <c r="BR45" s="703">
        <v>1.3533500000000001</v>
      </c>
      <c r="BS45" s="703">
        <v>1.0353749999999999</v>
      </c>
      <c r="BT45" s="703">
        <v>0.88823940000000001</v>
      </c>
      <c r="BU45" s="703">
        <v>0.85135669999999997</v>
      </c>
      <c r="BV45" s="703">
        <v>0.86700049999999995</v>
      </c>
    </row>
    <row r="46" spans="1:74" ht="11.1" customHeight="1" x14ac:dyDescent="0.2">
      <c r="A46" s="499" t="s">
        <v>1299</v>
      </c>
      <c r="B46" s="502" t="s">
        <v>1325</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1.484537</v>
      </c>
      <c r="BC46" s="702">
        <v>1.5374289999999999</v>
      </c>
      <c r="BD46" s="703">
        <v>1.6858569999999999</v>
      </c>
      <c r="BE46" s="703">
        <v>1.298217</v>
      </c>
      <c r="BF46" s="703">
        <v>1.1582710000000001</v>
      </c>
      <c r="BG46" s="703">
        <v>1.1534580000000001</v>
      </c>
      <c r="BH46" s="703">
        <v>0.77133450000000003</v>
      </c>
      <c r="BI46" s="703">
        <v>1.2285509999999999</v>
      </c>
      <c r="BJ46" s="703">
        <v>1.526051</v>
      </c>
      <c r="BK46" s="703">
        <v>1.563849</v>
      </c>
      <c r="BL46" s="703">
        <v>1.340327</v>
      </c>
      <c r="BM46" s="703">
        <v>1.8556440000000001</v>
      </c>
      <c r="BN46" s="703">
        <v>2.0037229999999999</v>
      </c>
      <c r="BO46" s="703">
        <v>1.933524</v>
      </c>
      <c r="BP46" s="703">
        <v>2.1323660000000002</v>
      </c>
      <c r="BQ46" s="703">
        <v>1.5702020000000001</v>
      </c>
      <c r="BR46" s="703">
        <v>1.477697</v>
      </c>
      <c r="BS46" s="703">
        <v>1.5782499999999999</v>
      </c>
      <c r="BT46" s="703">
        <v>1.048227</v>
      </c>
      <c r="BU46" s="703">
        <v>1.8504929999999999</v>
      </c>
      <c r="BV46" s="703">
        <v>1.65907</v>
      </c>
    </row>
    <row r="47" spans="1:74" ht="11.1" customHeight="1" x14ac:dyDescent="0.2">
      <c r="A47" s="499" t="s">
        <v>1300</v>
      </c>
      <c r="B47" s="500" t="s">
        <v>1326</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1.8356600000000001E-2</v>
      </c>
      <c r="BC47" s="702">
        <v>2.1615100000000002E-2</v>
      </c>
      <c r="BD47" s="703">
        <v>3.5662699999999999E-2</v>
      </c>
      <c r="BE47" s="703">
        <v>3.6712500000000002E-2</v>
      </c>
      <c r="BF47" s="703">
        <v>3.8772599999999997E-2</v>
      </c>
      <c r="BG47" s="703">
        <v>6.5212600000000001E-3</v>
      </c>
      <c r="BH47" s="703">
        <v>1.09413E-3</v>
      </c>
      <c r="BI47" s="703">
        <v>1.06057E-3</v>
      </c>
      <c r="BJ47" s="703">
        <v>1.4623399999999999E-3</v>
      </c>
      <c r="BK47" s="703">
        <v>-1.0854600000000001E-2</v>
      </c>
      <c r="BL47" s="703">
        <v>1.86354E-2</v>
      </c>
      <c r="BM47" s="703">
        <v>1.40885E-2</v>
      </c>
      <c r="BN47" s="703">
        <v>1.88451E-2</v>
      </c>
      <c r="BO47" s="703">
        <v>2.0663600000000001E-2</v>
      </c>
      <c r="BP47" s="703">
        <v>3.51594E-2</v>
      </c>
      <c r="BQ47" s="703">
        <v>3.23086E-2</v>
      </c>
      <c r="BR47" s="703">
        <v>3.4493700000000002E-2</v>
      </c>
      <c r="BS47" s="703">
        <v>5.3708100000000002E-3</v>
      </c>
      <c r="BT47" s="703">
        <v>1.4731499999999999E-3</v>
      </c>
      <c r="BU47" s="703">
        <v>-1.04754E-3</v>
      </c>
      <c r="BV47" s="703">
        <v>-3.5658100000000002E-4</v>
      </c>
    </row>
    <row r="48" spans="1:74" ht="11.1" customHeight="1" x14ac:dyDescent="0.2">
      <c r="A48" s="499" t="s">
        <v>1301</v>
      </c>
      <c r="B48" s="500" t="s">
        <v>1226</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9.9321590000000004</v>
      </c>
      <c r="BC48" s="702">
        <v>11.182</v>
      </c>
      <c r="BD48" s="703">
        <v>12.80861</v>
      </c>
      <c r="BE48" s="703">
        <v>16.40446</v>
      </c>
      <c r="BF48" s="703">
        <v>13.70204</v>
      </c>
      <c r="BG48" s="703">
        <v>12.27463</v>
      </c>
      <c r="BH48" s="703">
        <v>11.15626</v>
      </c>
      <c r="BI48" s="703">
        <v>9.7025620000000004</v>
      </c>
      <c r="BJ48" s="703">
        <v>13.160019999999999</v>
      </c>
      <c r="BK48" s="703">
        <v>11.29236</v>
      </c>
      <c r="BL48" s="703">
        <v>9.7834970000000006</v>
      </c>
      <c r="BM48" s="703">
        <v>10.045999999999999</v>
      </c>
      <c r="BN48" s="703">
        <v>10.211209999999999</v>
      </c>
      <c r="BO48" s="703">
        <v>10.84379</v>
      </c>
      <c r="BP48" s="703">
        <v>11.96383</v>
      </c>
      <c r="BQ48" s="703">
        <v>14.68356</v>
      </c>
      <c r="BR48" s="703">
        <v>12.743069999999999</v>
      </c>
      <c r="BS48" s="703">
        <v>12.033609999999999</v>
      </c>
      <c r="BT48" s="703">
        <v>11.37875</v>
      </c>
      <c r="BU48" s="703">
        <v>9.248424</v>
      </c>
      <c r="BV48" s="703">
        <v>12.353300000000001</v>
      </c>
    </row>
    <row r="49" spans="1:74" ht="11.1" customHeight="1" x14ac:dyDescent="0.2">
      <c r="A49" s="499" t="s">
        <v>1302</v>
      </c>
      <c r="B49" s="500" t="s">
        <v>1327</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7.2782080000000002</v>
      </c>
      <c r="AB49" s="702">
        <v>6.6328420000000001</v>
      </c>
      <c r="AC49" s="702">
        <v>6.7325619999999997</v>
      </c>
      <c r="AD49" s="702">
        <v>6.8542389999999997</v>
      </c>
      <c r="AE49" s="702">
        <v>7.4128410000000002</v>
      </c>
      <c r="AF49" s="702">
        <v>9.4806519999999992</v>
      </c>
      <c r="AG49" s="702">
        <v>11.5166</v>
      </c>
      <c r="AH49" s="702">
        <v>11.72369</v>
      </c>
      <c r="AI49" s="702">
        <v>9.4664199999999994</v>
      </c>
      <c r="AJ49" s="702">
        <v>7.2759749999999999</v>
      </c>
      <c r="AK49" s="702">
        <v>6.4558109999999997</v>
      </c>
      <c r="AL49" s="702">
        <v>7.117032</v>
      </c>
      <c r="AM49" s="702">
        <v>7.0631060000000003</v>
      </c>
      <c r="AN49" s="702">
        <v>6.5196969999999999</v>
      </c>
      <c r="AO49" s="702">
        <v>6.2333869999999996</v>
      </c>
      <c r="AP49" s="702">
        <v>6.4592280000000004</v>
      </c>
      <c r="AQ49" s="702">
        <v>8.9606279999999998</v>
      </c>
      <c r="AR49" s="702">
        <v>9.9189889999999998</v>
      </c>
      <c r="AS49" s="702">
        <v>11.7767</v>
      </c>
      <c r="AT49" s="702">
        <v>11.711209999999999</v>
      </c>
      <c r="AU49" s="702">
        <v>9.2583000000000002</v>
      </c>
      <c r="AV49" s="702">
        <v>7.653626</v>
      </c>
      <c r="AW49" s="702">
        <v>6.4421790000000003</v>
      </c>
      <c r="AX49" s="702">
        <v>7.2272090000000002</v>
      </c>
      <c r="AY49" s="702">
        <v>7.3552220000000004</v>
      </c>
      <c r="AZ49" s="702">
        <v>5.7034760000000002</v>
      </c>
      <c r="BA49" s="702">
        <v>6.0780430000000001</v>
      </c>
      <c r="BB49" s="702">
        <v>6.4698929999999999</v>
      </c>
      <c r="BC49" s="702">
        <v>8.0611879999999996</v>
      </c>
      <c r="BD49" s="703">
        <v>9.7645599999999995</v>
      </c>
      <c r="BE49" s="703">
        <v>11.716419999999999</v>
      </c>
      <c r="BF49" s="703">
        <v>10.82559</v>
      </c>
      <c r="BG49" s="703">
        <v>9.1686069999999997</v>
      </c>
      <c r="BH49" s="703">
        <v>7.6070529999999996</v>
      </c>
      <c r="BI49" s="703">
        <v>6.155367</v>
      </c>
      <c r="BJ49" s="703">
        <v>7.3638519999999996</v>
      </c>
      <c r="BK49" s="703">
        <v>6.8475609999999998</v>
      </c>
      <c r="BL49" s="703">
        <v>6.0483010000000004</v>
      </c>
      <c r="BM49" s="703">
        <v>6.7962920000000002</v>
      </c>
      <c r="BN49" s="703">
        <v>6.6840109999999999</v>
      </c>
      <c r="BO49" s="703">
        <v>8.3615750000000002</v>
      </c>
      <c r="BP49" s="703">
        <v>9.7724510000000002</v>
      </c>
      <c r="BQ49" s="703">
        <v>11.702489999999999</v>
      </c>
      <c r="BR49" s="703">
        <v>10.823029999999999</v>
      </c>
      <c r="BS49" s="703">
        <v>9.2172850000000004</v>
      </c>
      <c r="BT49" s="703">
        <v>7.6264279999999998</v>
      </c>
      <c r="BU49" s="703">
        <v>6.1666499999999997</v>
      </c>
      <c r="BV49" s="703">
        <v>7.381818</v>
      </c>
    </row>
    <row r="50" spans="1:74" ht="11.1" customHeight="1" x14ac:dyDescent="0.2">
      <c r="A50" s="517"/>
      <c r="B50" s="131" t="s">
        <v>1303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1304</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3.4377580000000001</v>
      </c>
      <c r="BC51" s="702">
        <v>3.3633470000000001</v>
      </c>
      <c r="BD51" s="703">
        <v>5.0040810000000002</v>
      </c>
      <c r="BE51" s="703">
        <v>7.3022270000000002</v>
      </c>
      <c r="BF51" s="703">
        <v>9.1053750000000004</v>
      </c>
      <c r="BG51" s="703">
        <v>7.8788749999999999</v>
      </c>
      <c r="BH51" s="703">
        <v>8.2975589999999997</v>
      </c>
      <c r="BI51" s="703">
        <v>6.1743050000000004</v>
      </c>
      <c r="BJ51" s="703">
        <v>6.8780409999999996</v>
      </c>
      <c r="BK51" s="703">
        <v>5.787528</v>
      </c>
      <c r="BL51" s="703">
        <v>5.2597269999999998</v>
      </c>
      <c r="BM51" s="703">
        <v>5.3592490000000002</v>
      </c>
      <c r="BN51" s="703">
        <v>3.5017719999999999</v>
      </c>
      <c r="BO51" s="703">
        <v>3.3504619999999998</v>
      </c>
      <c r="BP51" s="703">
        <v>4.7333790000000002</v>
      </c>
      <c r="BQ51" s="703">
        <v>7.1547669999999997</v>
      </c>
      <c r="BR51" s="703">
        <v>8.8250170000000008</v>
      </c>
      <c r="BS51" s="703">
        <v>7.7943040000000003</v>
      </c>
      <c r="BT51" s="703">
        <v>8.0997660000000007</v>
      </c>
      <c r="BU51" s="703">
        <v>6.2008099999999997</v>
      </c>
      <c r="BV51" s="703">
        <v>6.7538650000000002</v>
      </c>
    </row>
    <row r="52" spans="1:74" ht="11.1" customHeight="1" x14ac:dyDescent="0.2">
      <c r="A52" s="499" t="s">
        <v>1305</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0.79353499999999999</v>
      </c>
      <c r="BC52" s="702">
        <v>0.50474379999999996</v>
      </c>
      <c r="BD52" s="703">
        <v>0.53282750000000001</v>
      </c>
      <c r="BE52" s="703">
        <v>0.61809099999999995</v>
      </c>
      <c r="BF52" s="703">
        <v>0.85668310000000003</v>
      </c>
      <c r="BG52" s="703">
        <v>0.68306619999999996</v>
      </c>
      <c r="BH52" s="703">
        <v>0.69537130000000003</v>
      </c>
      <c r="BI52" s="703">
        <v>0.1806267</v>
      </c>
      <c r="BJ52" s="703">
        <v>0.58616659999999998</v>
      </c>
      <c r="BK52" s="703">
        <v>-3.7910800000000001E-2</v>
      </c>
      <c r="BL52" s="703">
        <v>0.73216709999999996</v>
      </c>
      <c r="BM52" s="703">
        <v>0.42773349999999999</v>
      </c>
      <c r="BN52" s="703">
        <v>0.77760739999999995</v>
      </c>
      <c r="BO52" s="703">
        <v>0.42738100000000001</v>
      </c>
      <c r="BP52" s="703">
        <v>0.48512850000000002</v>
      </c>
      <c r="BQ52" s="703">
        <v>0.58232569999999995</v>
      </c>
      <c r="BR52" s="703">
        <v>0.84641750000000004</v>
      </c>
      <c r="BS52" s="703">
        <v>0.67256419999999995</v>
      </c>
      <c r="BT52" s="703">
        <v>0.67647310000000005</v>
      </c>
      <c r="BU52" s="703">
        <v>0.55227389999999998</v>
      </c>
      <c r="BV52" s="703">
        <v>0.55615510000000001</v>
      </c>
    </row>
    <row r="53" spans="1:74" ht="11.1" customHeight="1" x14ac:dyDescent="0.2">
      <c r="A53" s="499" t="s">
        <v>1306</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0.94721999999999995</v>
      </c>
      <c r="BC53" s="702">
        <v>1.68723</v>
      </c>
      <c r="BD53" s="703">
        <v>1.5206500000000001</v>
      </c>
      <c r="BE53" s="703">
        <v>1.57134</v>
      </c>
      <c r="BF53" s="703">
        <v>1.57134</v>
      </c>
      <c r="BG53" s="703">
        <v>1.5206500000000001</v>
      </c>
      <c r="BH53" s="703">
        <v>1.57134</v>
      </c>
      <c r="BI53" s="703">
        <v>1.5206500000000001</v>
      </c>
      <c r="BJ53" s="703">
        <v>1.57134</v>
      </c>
      <c r="BK53" s="703">
        <v>1.57134</v>
      </c>
      <c r="BL53" s="703">
        <v>1.41927</v>
      </c>
      <c r="BM53" s="703">
        <v>1.57134</v>
      </c>
      <c r="BN53" s="703">
        <v>0.77364999999999995</v>
      </c>
      <c r="BO53" s="703">
        <v>1.5036</v>
      </c>
      <c r="BP53" s="703">
        <v>1.5206500000000001</v>
      </c>
      <c r="BQ53" s="703">
        <v>1.57134</v>
      </c>
      <c r="BR53" s="703">
        <v>1.57134</v>
      </c>
      <c r="BS53" s="703">
        <v>1.23967</v>
      </c>
      <c r="BT53" s="703">
        <v>0.86226999999999998</v>
      </c>
      <c r="BU53" s="703">
        <v>1.5206500000000001</v>
      </c>
      <c r="BV53" s="703">
        <v>1.57134</v>
      </c>
    </row>
    <row r="54" spans="1:74" ht="11.1" customHeight="1" x14ac:dyDescent="0.2">
      <c r="A54" s="499" t="s">
        <v>1307</v>
      </c>
      <c r="B54" s="502" t="s">
        <v>1222</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1.331121</v>
      </c>
      <c r="BC54" s="702">
        <v>1.803409</v>
      </c>
      <c r="BD54" s="703">
        <v>1.816317</v>
      </c>
      <c r="BE54" s="703">
        <v>1.901335</v>
      </c>
      <c r="BF54" s="703">
        <v>1.6176729999999999</v>
      </c>
      <c r="BG54" s="703">
        <v>1.1150329999999999</v>
      </c>
      <c r="BH54" s="703">
        <v>0.60561940000000003</v>
      </c>
      <c r="BI54" s="703">
        <v>0.53251990000000005</v>
      </c>
      <c r="BJ54" s="703">
        <v>0.84859660000000003</v>
      </c>
      <c r="BK54" s="703">
        <v>0.91228010000000004</v>
      </c>
      <c r="BL54" s="703">
        <v>0.88541219999999998</v>
      </c>
      <c r="BM54" s="703">
        <v>1.504148</v>
      </c>
      <c r="BN54" s="703">
        <v>1.9813369999999999</v>
      </c>
      <c r="BO54" s="703">
        <v>2.42537</v>
      </c>
      <c r="BP54" s="703">
        <v>2.3738800000000002</v>
      </c>
      <c r="BQ54" s="703">
        <v>2.4346800000000002</v>
      </c>
      <c r="BR54" s="703">
        <v>2.1111249999999999</v>
      </c>
      <c r="BS54" s="703">
        <v>1.5570200000000001</v>
      </c>
      <c r="BT54" s="703">
        <v>1.028327</v>
      </c>
      <c r="BU54" s="703">
        <v>0.91117199999999998</v>
      </c>
      <c r="BV54" s="703">
        <v>1.211022</v>
      </c>
    </row>
    <row r="55" spans="1:74" ht="11.1" customHeight="1" x14ac:dyDescent="0.2">
      <c r="A55" s="499" t="s">
        <v>1308</v>
      </c>
      <c r="B55" s="502" t="s">
        <v>1325</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6.0688129999999996</v>
      </c>
      <c r="BC55" s="702">
        <v>7.1841559999999998</v>
      </c>
      <c r="BD55" s="703">
        <v>7.0064260000000003</v>
      </c>
      <c r="BE55" s="703">
        <v>7.3876470000000003</v>
      </c>
      <c r="BF55" s="703">
        <v>6.5670679999999999</v>
      </c>
      <c r="BG55" s="703">
        <v>5.5930140000000002</v>
      </c>
      <c r="BH55" s="703">
        <v>5.4886840000000001</v>
      </c>
      <c r="BI55" s="703">
        <v>5.0058350000000003</v>
      </c>
      <c r="BJ55" s="703">
        <v>4.6863080000000004</v>
      </c>
      <c r="BK55" s="703">
        <v>4.806317</v>
      </c>
      <c r="BL55" s="703">
        <v>4.8073189999999997</v>
      </c>
      <c r="BM55" s="703">
        <v>6.3649969999999998</v>
      </c>
      <c r="BN55" s="703">
        <v>6.5054670000000003</v>
      </c>
      <c r="BO55" s="703">
        <v>7.5113099999999999</v>
      </c>
      <c r="BP55" s="703">
        <v>7.2934929999999998</v>
      </c>
      <c r="BQ55" s="703">
        <v>7.6686120000000004</v>
      </c>
      <c r="BR55" s="703">
        <v>6.887073</v>
      </c>
      <c r="BS55" s="703">
        <v>5.9504289999999997</v>
      </c>
      <c r="BT55" s="703">
        <v>5.7818839999999998</v>
      </c>
      <c r="BU55" s="703">
        <v>5.3943849999999998</v>
      </c>
      <c r="BV55" s="703">
        <v>4.9519380000000002</v>
      </c>
    </row>
    <row r="56" spans="1:74" ht="11.1" customHeight="1" x14ac:dyDescent="0.2">
      <c r="A56" s="499" t="s">
        <v>1309</v>
      </c>
      <c r="B56" s="500" t="s">
        <v>1326</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-2.5586600000000001E-2</v>
      </c>
      <c r="BC56" s="702">
        <v>7.9786300000000004E-3</v>
      </c>
      <c r="BD56" s="703">
        <v>5.0701099999999999E-2</v>
      </c>
      <c r="BE56" s="703">
        <v>5.5284E-2</v>
      </c>
      <c r="BF56" s="703">
        <v>-1.46739E-2</v>
      </c>
      <c r="BG56" s="703">
        <v>5.5317300000000001E-4</v>
      </c>
      <c r="BH56" s="703">
        <v>-8.7768800000000008E-3</v>
      </c>
      <c r="BI56" s="703">
        <v>2.04098E-4</v>
      </c>
      <c r="BJ56" s="703">
        <v>4.7182300000000003E-2</v>
      </c>
      <c r="BK56" s="703">
        <v>1.0316800000000001E-3</v>
      </c>
      <c r="BL56" s="703">
        <v>-1.30873E-2</v>
      </c>
      <c r="BM56" s="703">
        <v>3.1435999999999999E-3</v>
      </c>
      <c r="BN56" s="703">
        <v>-3.04905E-2</v>
      </c>
      <c r="BO56" s="703">
        <v>1.0729000000000001E-2</v>
      </c>
      <c r="BP56" s="703">
        <v>5.7355700000000003E-2</v>
      </c>
      <c r="BQ56" s="703">
        <v>7.6117199999999996E-2</v>
      </c>
      <c r="BR56" s="703">
        <v>-1.0215699999999999E-2</v>
      </c>
      <c r="BS56" s="703">
        <v>3.4860899999999998E-3</v>
      </c>
      <c r="BT56" s="703">
        <v>-6.3003499999999997E-3</v>
      </c>
      <c r="BU56" s="703">
        <v>1.44458E-2</v>
      </c>
      <c r="BV56" s="703">
        <v>5.6194599999999997E-2</v>
      </c>
    </row>
    <row r="57" spans="1:74" ht="11.1" customHeight="1" x14ac:dyDescent="0.2">
      <c r="A57" s="499" t="s">
        <v>1310</v>
      </c>
      <c r="B57" s="500" t="s">
        <v>1226</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12.552860000000001</v>
      </c>
      <c r="BC57" s="702">
        <v>14.55086</v>
      </c>
      <c r="BD57" s="703">
        <v>15.930999999999999</v>
      </c>
      <c r="BE57" s="703">
        <v>18.835920000000002</v>
      </c>
      <c r="BF57" s="703">
        <v>19.70346</v>
      </c>
      <c r="BG57" s="703">
        <v>16.79119</v>
      </c>
      <c r="BH57" s="703">
        <v>16.649799999999999</v>
      </c>
      <c r="BI57" s="703">
        <v>13.41414</v>
      </c>
      <c r="BJ57" s="703">
        <v>14.61763</v>
      </c>
      <c r="BK57" s="703">
        <v>13.04059</v>
      </c>
      <c r="BL57" s="703">
        <v>13.090809999999999</v>
      </c>
      <c r="BM57" s="703">
        <v>15.23061</v>
      </c>
      <c r="BN57" s="703">
        <v>13.50934</v>
      </c>
      <c r="BO57" s="703">
        <v>15.22885</v>
      </c>
      <c r="BP57" s="703">
        <v>16.463889999999999</v>
      </c>
      <c r="BQ57" s="703">
        <v>19.487839999999998</v>
      </c>
      <c r="BR57" s="703">
        <v>20.23076</v>
      </c>
      <c r="BS57" s="703">
        <v>17.217469999999999</v>
      </c>
      <c r="BT57" s="703">
        <v>16.442419999999998</v>
      </c>
      <c r="BU57" s="703">
        <v>14.59374</v>
      </c>
      <c r="BV57" s="703">
        <v>15.100519999999999</v>
      </c>
    </row>
    <row r="58" spans="1:74" ht="11.1" customHeight="1" x14ac:dyDescent="0.2">
      <c r="A58" s="518" t="s">
        <v>1311</v>
      </c>
      <c r="B58" s="520" t="s">
        <v>1327</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19.98969</v>
      </c>
      <c r="AB58" s="521">
        <v>18.467870000000001</v>
      </c>
      <c r="AC58" s="521">
        <v>19.944320000000001</v>
      </c>
      <c r="AD58" s="521">
        <v>19.462769999999999</v>
      </c>
      <c r="AE58" s="521">
        <v>20.067889999999998</v>
      </c>
      <c r="AF58" s="521">
        <v>22.244230000000002</v>
      </c>
      <c r="AG58" s="521">
        <v>25.93178</v>
      </c>
      <c r="AH58" s="521">
        <v>27.126090000000001</v>
      </c>
      <c r="AI58" s="521">
        <v>24.345939999999999</v>
      </c>
      <c r="AJ58" s="521">
        <v>20.703749999999999</v>
      </c>
      <c r="AK58" s="521">
        <v>19.202069999999999</v>
      </c>
      <c r="AL58" s="521">
        <v>20.182079999999999</v>
      </c>
      <c r="AM58" s="521">
        <v>19.761980000000001</v>
      </c>
      <c r="AN58" s="521">
        <v>19.057359999999999</v>
      </c>
      <c r="AO58" s="521">
        <v>19.772290000000002</v>
      </c>
      <c r="AP58" s="521">
        <v>17.22353</v>
      </c>
      <c r="AQ58" s="521">
        <v>20.436679999999999</v>
      </c>
      <c r="AR58" s="521">
        <v>21.7239</v>
      </c>
      <c r="AS58" s="521">
        <v>24.33446</v>
      </c>
      <c r="AT58" s="521">
        <v>26.394950000000001</v>
      </c>
      <c r="AU58" s="521">
        <v>23.85868</v>
      </c>
      <c r="AV58" s="521">
        <v>22.320810000000002</v>
      </c>
      <c r="AW58" s="521">
        <v>18.872589999999999</v>
      </c>
      <c r="AX58" s="521">
        <v>19.951000000000001</v>
      </c>
      <c r="AY58" s="521">
        <v>19.758790000000001</v>
      </c>
      <c r="AZ58" s="521">
        <v>17.51126</v>
      </c>
      <c r="BA58" s="521">
        <v>19.805710000000001</v>
      </c>
      <c r="BB58" s="521">
        <v>17.76238</v>
      </c>
      <c r="BC58" s="521">
        <v>20.350239999999999</v>
      </c>
      <c r="BD58" s="522">
        <v>22.114830000000001</v>
      </c>
      <c r="BE58" s="522">
        <v>26.760100000000001</v>
      </c>
      <c r="BF58" s="522">
        <v>25.181270000000001</v>
      </c>
      <c r="BG58" s="522">
        <v>22.672180000000001</v>
      </c>
      <c r="BH58" s="522">
        <v>21.162130000000001</v>
      </c>
      <c r="BI58" s="522">
        <v>18.209679999999999</v>
      </c>
      <c r="BJ58" s="522">
        <v>20.990670000000001</v>
      </c>
      <c r="BK58" s="522">
        <v>19.222110000000001</v>
      </c>
      <c r="BL58" s="522">
        <v>17.774100000000001</v>
      </c>
      <c r="BM58" s="522">
        <v>20.4695</v>
      </c>
      <c r="BN58" s="522">
        <v>19.138850000000001</v>
      </c>
      <c r="BO58" s="522">
        <v>20.964369999999999</v>
      </c>
      <c r="BP58" s="522">
        <v>22.36975</v>
      </c>
      <c r="BQ58" s="522">
        <v>26.828589999999998</v>
      </c>
      <c r="BR58" s="522">
        <v>25.319790000000001</v>
      </c>
      <c r="BS58" s="522">
        <v>22.80369</v>
      </c>
      <c r="BT58" s="522">
        <v>21.231079999999999</v>
      </c>
      <c r="BU58" s="522">
        <v>18.264019999999999</v>
      </c>
      <c r="BV58" s="522">
        <v>21.050750000000001</v>
      </c>
    </row>
    <row r="59" spans="1:74" ht="12" customHeight="1" x14ac:dyDescent="0.25">
      <c r="A59" s="517"/>
      <c r="B59" s="821" t="s">
        <v>1394</v>
      </c>
      <c r="C59" s="821"/>
      <c r="D59" s="821"/>
      <c r="E59" s="821"/>
      <c r="F59" s="821"/>
      <c r="G59" s="821"/>
      <c r="H59" s="821"/>
      <c r="I59" s="821"/>
      <c r="J59" s="821"/>
      <c r="K59" s="821"/>
      <c r="L59" s="821"/>
      <c r="M59" s="821"/>
      <c r="N59" s="821"/>
      <c r="O59" s="821"/>
      <c r="P59" s="821"/>
      <c r="Q59" s="821"/>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25">
      <c r="A60" s="517"/>
      <c r="B60" s="821" t="s">
        <v>1389</v>
      </c>
      <c r="C60" s="821"/>
      <c r="D60" s="821"/>
      <c r="E60" s="821"/>
      <c r="F60" s="821"/>
      <c r="G60" s="821"/>
      <c r="H60" s="821"/>
      <c r="I60" s="821"/>
      <c r="J60" s="821"/>
      <c r="K60" s="821"/>
      <c r="L60" s="821"/>
      <c r="M60" s="821"/>
      <c r="N60" s="821"/>
      <c r="O60" s="821"/>
      <c r="P60" s="821"/>
      <c r="Q60" s="821"/>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25">
      <c r="A61" s="517"/>
      <c r="B61" s="821" t="s">
        <v>1390</v>
      </c>
      <c r="C61" s="821"/>
      <c r="D61" s="821"/>
      <c r="E61" s="821"/>
      <c r="F61" s="821"/>
      <c r="G61" s="821"/>
      <c r="H61" s="821"/>
      <c r="I61" s="821"/>
      <c r="J61" s="821"/>
      <c r="K61" s="821"/>
      <c r="L61" s="821"/>
      <c r="M61" s="821"/>
      <c r="N61" s="821"/>
      <c r="O61" s="821"/>
      <c r="P61" s="821"/>
      <c r="Q61" s="821"/>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25">
      <c r="A62" s="524"/>
      <c r="B62" s="821" t="s">
        <v>1391</v>
      </c>
      <c r="C62" s="821"/>
      <c r="D62" s="821"/>
      <c r="E62" s="821"/>
      <c r="F62" s="821"/>
      <c r="G62" s="821"/>
      <c r="H62" s="821"/>
      <c r="I62" s="821"/>
      <c r="J62" s="821"/>
      <c r="K62" s="821"/>
      <c r="L62" s="821"/>
      <c r="M62" s="821"/>
      <c r="N62" s="821"/>
      <c r="O62" s="821"/>
      <c r="P62" s="821"/>
      <c r="Q62" s="821"/>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25">
      <c r="A63" s="524"/>
      <c r="B63" s="821" t="s">
        <v>1392</v>
      </c>
      <c r="C63" s="821"/>
      <c r="D63" s="821"/>
      <c r="E63" s="821"/>
      <c r="F63" s="821"/>
      <c r="G63" s="821"/>
      <c r="H63" s="821"/>
      <c r="I63" s="821"/>
      <c r="J63" s="821"/>
      <c r="K63" s="821"/>
      <c r="L63" s="821"/>
      <c r="M63" s="821"/>
      <c r="N63" s="821"/>
      <c r="O63" s="821"/>
      <c r="P63" s="821"/>
      <c r="Q63" s="821"/>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25">
      <c r="A64" s="524"/>
      <c r="B64" s="733" t="s">
        <v>1393</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25">
      <c r="A65" s="524"/>
      <c r="B65" s="823" t="str">
        <f>"Notes: "&amp;"EIA completed modeling and analysis for this report on " &amp;Dates!D2&amp;"."</f>
        <v>Notes: EIA completed modeling and analysis for this report on Thursday June 3,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25">
      <c r="A66" s="524"/>
      <c r="B66" s="770" t="s">
        <v>353</v>
      </c>
      <c r="C66" s="770"/>
      <c r="D66" s="770"/>
      <c r="E66" s="770"/>
      <c r="F66" s="770"/>
      <c r="G66" s="770"/>
      <c r="H66" s="770"/>
      <c r="I66" s="770"/>
      <c r="J66" s="770"/>
      <c r="K66" s="770"/>
      <c r="L66" s="770"/>
      <c r="M66" s="770"/>
      <c r="N66" s="770"/>
      <c r="O66" s="770"/>
      <c r="P66" s="770"/>
      <c r="Q66" s="770"/>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23" t="s">
        <v>1387</v>
      </c>
      <c r="C67" s="823"/>
      <c r="D67" s="823"/>
      <c r="E67" s="823"/>
      <c r="F67" s="823"/>
      <c r="G67" s="823"/>
      <c r="H67" s="823"/>
      <c r="I67" s="823"/>
      <c r="J67" s="823"/>
      <c r="K67" s="823"/>
      <c r="L67" s="823"/>
      <c r="M67" s="823"/>
      <c r="N67" s="823"/>
      <c r="O67" s="823"/>
      <c r="P67" s="823"/>
      <c r="Q67" s="823"/>
    </row>
    <row r="68" spans="1:74" ht="12" customHeight="1" x14ac:dyDescent="0.2">
      <c r="A68" s="524"/>
      <c r="B68" s="763" t="s">
        <v>1375</v>
      </c>
      <c r="C68" s="763"/>
      <c r="D68" s="763"/>
      <c r="E68" s="763"/>
      <c r="F68" s="763"/>
      <c r="G68" s="763"/>
      <c r="H68" s="763"/>
      <c r="I68" s="763"/>
      <c r="J68" s="763"/>
      <c r="K68" s="763"/>
      <c r="L68" s="763"/>
      <c r="M68" s="763"/>
      <c r="N68" s="763"/>
      <c r="O68" s="763"/>
      <c r="P68" s="763"/>
      <c r="Q68" s="763"/>
    </row>
    <row r="69" spans="1:74" ht="12" customHeight="1" x14ac:dyDescent="0.2">
      <c r="A69" s="524"/>
      <c r="B69" s="763"/>
      <c r="C69" s="763"/>
      <c r="D69" s="763"/>
      <c r="E69" s="763"/>
      <c r="F69" s="763"/>
      <c r="G69" s="763"/>
      <c r="H69" s="763"/>
      <c r="I69" s="763"/>
      <c r="J69" s="763"/>
      <c r="K69" s="763"/>
      <c r="L69" s="763"/>
      <c r="M69" s="763"/>
      <c r="N69" s="763"/>
      <c r="O69" s="763"/>
      <c r="P69" s="763"/>
      <c r="Q69" s="763"/>
    </row>
    <row r="70" spans="1:74" ht="12" customHeight="1" x14ac:dyDescent="0.2">
      <c r="A70" s="524"/>
      <c r="B70" s="771" t="s">
        <v>1384</v>
      </c>
      <c r="C70" s="771"/>
      <c r="D70" s="771"/>
      <c r="E70" s="771"/>
      <c r="F70" s="771"/>
      <c r="G70" s="771"/>
      <c r="H70" s="771"/>
      <c r="I70" s="771"/>
      <c r="J70" s="771"/>
      <c r="K70" s="771"/>
      <c r="L70" s="771"/>
      <c r="M70" s="771"/>
      <c r="N70" s="771"/>
      <c r="O70" s="771"/>
      <c r="P70" s="771"/>
      <c r="Q70" s="771"/>
    </row>
    <row r="72" spans="1:74" ht="7.95"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June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1370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1332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1333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1094</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1051</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F18" sqref="BF18"/>
    </sheetView>
  </sheetViews>
  <sheetFormatPr defaultColWidth="11" defaultRowHeight="10.199999999999999" x14ac:dyDescent="0.2"/>
  <cols>
    <col min="1" max="1" width="12.44140625" style="527" customWidth="1"/>
    <col min="2" max="2" width="28.77734375" style="527" customWidth="1"/>
    <col min="3" max="55" width="6.5546875" style="527" customWidth="1"/>
    <col min="56" max="58" width="6.5546875" style="166" customWidth="1"/>
    <col min="59" max="74" width="6.5546875" style="527" customWidth="1"/>
    <col min="75" max="16384" width="11" style="527"/>
  </cols>
  <sheetData>
    <row r="1" spans="1:74" ht="12.75" customHeight="1" x14ac:dyDescent="0.25">
      <c r="A1" s="741"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42"/>
      <c r="B2" s="486" t="str">
        <f>"U.S. Energy Information Administration  |  Short-Term Energy Outlook  - "&amp;Dates!D1</f>
        <v>U.S. Energy Information Administration  |  Short-Term Energy Outlook  - June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1.1466018E-2</v>
      </c>
      <c r="BA6" s="263">
        <v>1.1112129E-2</v>
      </c>
      <c r="BB6" s="263">
        <v>1.26407E-2</v>
      </c>
      <c r="BC6" s="263">
        <v>1.32274E-2</v>
      </c>
      <c r="BD6" s="329">
        <v>1.2189699999999999E-2</v>
      </c>
      <c r="BE6" s="329">
        <v>1.2616499999999999E-2</v>
      </c>
      <c r="BF6" s="329">
        <v>1.2697099999999999E-2</v>
      </c>
      <c r="BG6" s="329">
        <v>1.21949E-2</v>
      </c>
      <c r="BH6" s="329">
        <v>1.2204700000000001E-2</v>
      </c>
      <c r="BI6" s="329">
        <v>1.27514E-2</v>
      </c>
      <c r="BJ6" s="329">
        <v>1.29041E-2</v>
      </c>
      <c r="BK6" s="329">
        <v>1.2611300000000001E-2</v>
      </c>
      <c r="BL6" s="329">
        <v>1.2170200000000001E-2</v>
      </c>
      <c r="BM6" s="329">
        <v>1.03023E-2</v>
      </c>
      <c r="BN6" s="329">
        <v>1.1768600000000001E-2</v>
      </c>
      <c r="BO6" s="329">
        <v>1.25606E-2</v>
      </c>
      <c r="BP6" s="329">
        <v>1.1733499999999999E-2</v>
      </c>
      <c r="BQ6" s="329">
        <v>1.25422E-2</v>
      </c>
      <c r="BR6" s="329">
        <v>1.2937300000000001E-2</v>
      </c>
      <c r="BS6" s="329">
        <v>1.2560399999999999E-2</v>
      </c>
      <c r="BT6" s="329">
        <v>1.25185E-2</v>
      </c>
      <c r="BU6" s="329">
        <v>1.3272900000000001E-2</v>
      </c>
      <c r="BV6" s="329">
        <v>1.29917E-2</v>
      </c>
    </row>
    <row r="7" spans="1:74" ht="12"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0.1934303</v>
      </c>
      <c r="BB7" s="263">
        <v>0.2125079</v>
      </c>
      <c r="BC7" s="263">
        <v>0.2453321</v>
      </c>
      <c r="BD7" s="329">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1" t="s">
        <v>755</v>
      </c>
      <c r="B8" s="533" t="s">
        <v>1040</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5.8741959880999998E-2</v>
      </c>
      <c r="BA8" s="263">
        <v>8.4369799349999997E-2</v>
      </c>
      <c r="BB8" s="263">
        <v>9.3948599999999993E-2</v>
      </c>
      <c r="BC8" s="263">
        <v>0.11152479999999999</v>
      </c>
      <c r="BD8" s="329">
        <v>0.1098886</v>
      </c>
      <c r="BE8" s="329">
        <v>0.1206875</v>
      </c>
      <c r="BF8" s="329">
        <v>0.1096236</v>
      </c>
      <c r="BG8" s="329">
        <v>9.32283E-2</v>
      </c>
      <c r="BH8" s="329">
        <v>8.6424100000000004E-2</v>
      </c>
      <c r="BI8" s="329">
        <v>6.8706500000000004E-2</v>
      </c>
      <c r="BJ8" s="329">
        <v>6.3127500000000003E-2</v>
      </c>
      <c r="BK8" s="329">
        <v>6.9258399999999998E-2</v>
      </c>
      <c r="BL8" s="329">
        <v>7.8462900000000002E-2</v>
      </c>
      <c r="BM8" s="329">
        <v>0.10969959999999999</v>
      </c>
      <c r="BN8" s="329">
        <v>0.1237132</v>
      </c>
      <c r="BO8" s="329">
        <v>0.14103479999999999</v>
      </c>
      <c r="BP8" s="329">
        <v>0.14246210000000001</v>
      </c>
      <c r="BQ8" s="329">
        <v>0.1506498</v>
      </c>
      <c r="BR8" s="329">
        <v>0.13795350000000001</v>
      </c>
      <c r="BS8" s="329">
        <v>0.11877550000000001</v>
      </c>
      <c r="BT8" s="329">
        <v>0.10636669999999999</v>
      </c>
      <c r="BU8" s="329">
        <v>8.4936700000000004E-2</v>
      </c>
      <c r="BV8" s="329">
        <v>7.79363E-2</v>
      </c>
    </row>
    <row r="9" spans="1:74" ht="12"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1.8241344999999999E-2</v>
      </c>
      <c r="BA9" s="263">
        <v>2.0376862999999999E-2</v>
      </c>
      <c r="BB9" s="263">
        <v>2.2522899999999998E-2</v>
      </c>
      <c r="BC9" s="263">
        <v>2.2658500000000002E-2</v>
      </c>
      <c r="BD9" s="329">
        <v>2.03471E-2</v>
      </c>
      <c r="BE9" s="329">
        <v>2.2311600000000001E-2</v>
      </c>
      <c r="BF9" s="329">
        <v>2.08893E-2</v>
      </c>
      <c r="BG9" s="329">
        <v>2.0290200000000001E-2</v>
      </c>
      <c r="BH9" s="329">
        <v>1.9976600000000001E-2</v>
      </c>
      <c r="BI9" s="329">
        <v>1.92582E-2</v>
      </c>
      <c r="BJ9" s="329">
        <v>2.20599E-2</v>
      </c>
      <c r="BK9" s="329">
        <v>2.2577400000000001E-2</v>
      </c>
      <c r="BL9" s="329">
        <v>1.25609E-2</v>
      </c>
      <c r="BM9" s="329">
        <v>2.07117E-2</v>
      </c>
      <c r="BN9" s="329">
        <v>2.2925000000000001E-2</v>
      </c>
      <c r="BO9" s="329">
        <v>2.24385E-2</v>
      </c>
      <c r="BP9" s="329">
        <v>1.9768600000000001E-2</v>
      </c>
      <c r="BQ9" s="329">
        <v>2.19624E-2</v>
      </c>
      <c r="BR9" s="329">
        <v>2.0843799999999999E-2</v>
      </c>
      <c r="BS9" s="329">
        <v>2.0145699999999999E-2</v>
      </c>
      <c r="BT9" s="329">
        <v>1.98382E-2</v>
      </c>
      <c r="BU9" s="329">
        <v>1.90326E-2</v>
      </c>
      <c r="BV9" s="329">
        <v>2.1944399999999999E-2</v>
      </c>
    </row>
    <row r="10" spans="1:74" ht="12" customHeight="1" x14ac:dyDescent="0.2">
      <c r="A10" s="499" t="s">
        <v>616</v>
      </c>
      <c r="B10" s="533" t="s">
        <v>1041</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1.6484486999999999E-2</v>
      </c>
      <c r="BA10" s="263">
        <v>1.6822463999999999E-2</v>
      </c>
      <c r="BB10" s="263">
        <v>1.5032999999999999E-2</v>
      </c>
      <c r="BC10" s="263">
        <v>1.9196899999999999E-2</v>
      </c>
      <c r="BD10" s="329">
        <v>1.8265E-2</v>
      </c>
      <c r="BE10" s="329">
        <v>2.2873000000000001E-2</v>
      </c>
      <c r="BF10" s="329">
        <v>2.03711E-2</v>
      </c>
      <c r="BG10" s="329">
        <v>1.5829300000000001E-2</v>
      </c>
      <c r="BH10" s="329">
        <v>2.0914800000000001E-2</v>
      </c>
      <c r="BI10" s="329">
        <v>1.57348E-2</v>
      </c>
      <c r="BJ10" s="329">
        <v>2.9491699999999999E-2</v>
      </c>
      <c r="BK10" s="329">
        <v>2.6408600000000001E-2</v>
      </c>
      <c r="BL10" s="329">
        <v>8.3156700000000007E-3</v>
      </c>
      <c r="BM10" s="329">
        <v>1.72613E-2</v>
      </c>
      <c r="BN10" s="329">
        <v>1.5691199999999999E-2</v>
      </c>
      <c r="BO10" s="329">
        <v>1.8539300000000002E-2</v>
      </c>
      <c r="BP10" s="329">
        <v>1.6512099999999998E-2</v>
      </c>
      <c r="BQ10" s="329">
        <v>2.11737E-2</v>
      </c>
      <c r="BR10" s="329">
        <v>1.8996499999999999E-2</v>
      </c>
      <c r="BS10" s="329">
        <v>1.52522E-2</v>
      </c>
      <c r="BT10" s="329">
        <v>1.8483099999999999E-2</v>
      </c>
      <c r="BU10" s="329">
        <v>1.54904E-2</v>
      </c>
      <c r="BV10" s="329">
        <v>2.6533600000000001E-2</v>
      </c>
    </row>
    <row r="11" spans="1:74" ht="12"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0.24181376065999999</v>
      </c>
      <c r="BA11" s="263">
        <v>0.35930014256999998</v>
      </c>
      <c r="BB11" s="263">
        <v>0.31265009999999999</v>
      </c>
      <c r="BC11" s="263">
        <v>0.30640339999999999</v>
      </c>
      <c r="BD11" s="329">
        <v>0.32196999999999998</v>
      </c>
      <c r="BE11" s="329">
        <v>0.24363599999999999</v>
      </c>
      <c r="BF11" s="329">
        <v>0.2360739</v>
      </c>
      <c r="BG11" s="329">
        <v>0.25314049999999999</v>
      </c>
      <c r="BH11" s="329">
        <v>0.30833670000000002</v>
      </c>
      <c r="BI11" s="329">
        <v>0.3612919</v>
      </c>
      <c r="BJ11" s="329">
        <v>0.33435579999999998</v>
      </c>
      <c r="BK11" s="329">
        <v>0.3174845</v>
      </c>
      <c r="BL11" s="329">
        <v>0.28760550000000001</v>
      </c>
      <c r="BM11" s="329">
        <v>0.40038200000000002</v>
      </c>
      <c r="BN11" s="329">
        <v>0.3363949</v>
      </c>
      <c r="BO11" s="329">
        <v>0.33300970000000002</v>
      </c>
      <c r="BP11" s="329">
        <v>0.35081459999999998</v>
      </c>
      <c r="BQ11" s="329">
        <v>0.26324150000000002</v>
      </c>
      <c r="BR11" s="329">
        <v>0.2477704</v>
      </c>
      <c r="BS11" s="329">
        <v>0.28031859999999997</v>
      </c>
      <c r="BT11" s="329">
        <v>0.32724809999999999</v>
      </c>
      <c r="BU11" s="329">
        <v>0.38825399999999999</v>
      </c>
      <c r="BV11" s="329">
        <v>0.34542990000000001</v>
      </c>
    </row>
    <row r="12" spans="1:74" ht="12"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0.54304080054000003</v>
      </c>
      <c r="BA12" s="263">
        <v>0.68541169792000001</v>
      </c>
      <c r="BB12" s="263">
        <v>0.66930319999999999</v>
      </c>
      <c r="BC12" s="263">
        <v>0.71834310000000001</v>
      </c>
      <c r="BD12" s="329">
        <v>0.71859600000000001</v>
      </c>
      <c r="BE12" s="329">
        <v>0.6398488</v>
      </c>
      <c r="BF12" s="329">
        <v>0.60815050000000004</v>
      </c>
      <c r="BG12" s="329">
        <v>0.56745849999999998</v>
      </c>
      <c r="BH12" s="329">
        <v>0.60536719999999999</v>
      </c>
      <c r="BI12" s="329">
        <v>0.66494390000000003</v>
      </c>
      <c r="BJ12" s="329">
        <v>0.67634939999999999</v>
      </c>
      <c r="BK12" s="329">
        <v>0.67939240000000001</v>
      </c>
      <c r="BL12" s="329">
        <v>0.61092170000000001</v>
      </c>
      <c r="BM12" s="329">
        <v>0.80664800000000003</v>
      </c>
      <c r="BN12" s="329">
        <v>0.72553990000000002</v>
      </c>
      <c r="BO12" s="329">
        <v>0.76941219999999999</v>
      </c>
      <c r="BP12" s="329">
        <v>0.77817999999999998</v>
      </c>
      <c r="BQ12" s="329">
        <v>0.69480430000000004</v>
      </c>
      <c r="BR12" s="329">
        <v>0.64368890000000001</v>
      </c>
      <c r="BS12" s="329">
        <v>0.61377179999999998</v>
      </c>
      <c r="BT12" s="329">
        <v>0.63827429999999996</v>
      </c>
      <c r="BU12" s="329">
        <v>0.70513029999999999</v>
      </c>
      <c r="BV12" s="329">
        <v>0.70258279999999995</v>
      </c>
    </row>
    <row r="13" spans="1:74" ht="12"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980</v>
      </c>
      <c r="B14" s="533" t="s">
        <v>1042</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6.0203449999999999E-2</v>
      </c>
      <c r="AZ14" s="263">
        <v>4.7843798999999999E-2</v>
      </c>
      <c r="BA14" s="263">
        <v>6.1618800000000001E-2</v>
      </c>
      <c r="BB14" s="263">
        <v>5.9782399999999999E-2</v>
      </c>
      <c r="BC14" s="263">
        <v>6.5887600000000004E-2</v>
      </c>
      <c r="BD14" s="329">
        <v>6.1996900000000001E-2</v>
      </c>
      <c r="BE14" s="329">
        <v>6.5268000000000007E-2</v>
      </c>
      <c r="BF14" s="329">
        <v>6.5818299999999996E-2</v>
      </c>
      <c r="BG14" s="329">
        <v>6.11306E-2</v>
      </c>
      <c r="BH14" s="329">
        <v>6.2569299999999994E-2</v>
      </c>
      <c r="BI14" s="329">
        <v>6.2757499999999994E-2</v>
      </c>
      <c r="BJ14" s="329">
        <v>6.3628299999999999E-2</v>
      </c>
      <c r="BK14" s="329">
        <v>6.3895900000000005E-2</v>
      </c>
      <c r="BL14" s="329">
        <v>5.6470899999999997E-2</v>
      </c>
      <c r="BM14" s="329">
        <v>6.3299999999999995E-2</v>
      </c>
      <c r="BN14" s="329">
        <v>6.1562600000000002E-2</v>
      </c>
      <c r="BO14" s="329">
        <v>6.5211699999999997E-2</v>
      </c>
      <c r="BP14" s="329">
        <v>6.3698099999999994E-2</v>
      </c>
      <c r="BQ14" s="329">
        <v>6.4663799999999994E-2</v>
      </c>
      <c r="BR14" s="329">
        <v>6.5703499999999998E-2</v>
      </c>
      <c r="BS14" s="329">
        <v>6.2506599999999995E-2</v>
      </c>
      <c r="BT14" s="329">
        <v>6.4266299999999998E-2</v>
      </c>
      <c r="BU14" s="329">
        <v>6.4101000000000005E-2</v>
      </c>
      <c r="BV14" s="329">
        <v>6.5557099999999993E-2</v>
      </c>
    </row>
    <row r="15" spans="1:74" ht="12"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3.4860400000000003E-4</v>
      </c>
      <c r="BB15" s="263">
        <v>3.4899900000000001E-4</v>
      </c>
      <c r="BC15" s="263">
        <v>3.4838600000000001E-4</v>
      </c>
      <c r="BD15" s="329">
        <v>3.48761E-4</v>
      </c>
      <c r="BE15" s="329">
        <v>3.48127E-4</v>
      </c>
      <c r="BF15" s="329">
        <v>3.47435E-4</v>
      </c>
      <c r="BG15" s="329">
        <v>3.4772299999999998E-4</v>
      </c>
      <c r="BH15" s="329">
        <v>3.4699399999999999E-4</v>
      </c>
      <c r="BI15" s="329">
        <v>3.4724300000000001E-4</v>
      </c>
      <c r="BJ15" s="329">
        <v>3.4646999999999998E-4</v>
      </c>
      <c r="BK15" s="329">
        <v>3.4553900000000001E-4</v>
      </c>
      <c r="BL15" s="329">
        <v>3.4766199999999999E-4</v>
      </c>
      <c r="BM15" s="329">
        <v>3.4757599999999999E-4</v>
      </c>
      <c r="BN15" s="329">
        <v>3.4744700000000002E-4</v>
      </c>
      <c r="BO15" s="329">
        <v>3.4736199999999999E-4</v>
      </c>
      <c r="BP15" s="329">
        <v>3.4723399999999998E-4</v>
      </c>
      <c r="BQ15" s="329">
        <v>3.47153E-4</v>
      </c>
      <c r="BR15" s="329">
        <v>3.4712799999999999E-4</v>
      </c>
      <c r="BS15" s="329">
        <v>3.47074E-4</v>
      </c>
      <c r="BT15" s="329">
        <v>3.4708100000000001E-4</v>
      </c>
      <c r="BU15" s="329">
        <v>3.4706599999999999E-4</v>
      </c>
      <c r="BV15" s="329">
        <v>3.4712000000000002E-4</v>
      </c>
    </row>
    <row r="16" spans="1:74" ht="12"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7.7087300000000004E-4</v>
      </c>
      <c r="BB16" s="263">
        <v>8.64202E-4</v>
      </c>
      <c r="BC16" s="263">
        <v>8.61909E-4</v>
      </c>
      <c r="BD16" s="329">
        <v>7.8514000000000003E-4</v>
      </c>
      <c r="BE16" s="329">
        <v>7.6384300000000005E-4</v>
      </c>
      <c r="BF16" s="329">
        <v>7.2797900000000002E-4</v>
      </c>
      <c r="BG16" s="329">
        <v>6.6119499999999995E-4</v>
      </c>
      <c r="BH16" s="329">
        <v>6.4632899999999996E-4</v>
      </c>
      <c r="BI16" s="329">
        <v>7.3467699999999999E-4</v>
      </c>
      <c r="BJ16" s="329">
        <v>8.1650500000000003E-4</v>
      </c>
      <c r="BK16" s="329">
        <v>8.3554600000000005E-4</v>
      </c>
      <c r="BL16" s="329">
        <v>6.9487699999999999E-4</v>
      </c>
      <c r="BM16" s="329">
        <v>7.8815199999999997E-4</v>
      </c>
      <c r="BN16" s="329">
        <v>8.64202E-4</v>
      </c>
      <c r="BO16" s="329">
        <v>8.61909E-4</v>
      </c>
      <c r="BP16" s="329">
        <v>7.8514000000000003E-4</v>
      </c>
      <c r="BQ16" s="329">
        <v>7.6384300000000005E-4</v>
      </c>
      <c r="BR16" s="329">
        <v>7.2797900000000002E-4</v>
      </c>
      <c r="BS16" s="329">
        <v>6.6119499999999995E-4</v>
      </c>
      <c r="BT16" s="329">
        <v>6.4632899999999996E-4</v>
      </c>
      <c r="BU16" s="329">
        <v>7.3467699999999999E-4</v>
      </c>
      <c r="BV16" s="329">
        <v>8.1650500000000003E-4</v>
      </c>
    </row>
    <row r="17" spans="1:74" ht="12" customHeight="1" x14ac:dyDescent="0.2">
      <c r="A17" s="532" t="s">
        <v>1037</v>
      </c>
      <c r="B17" s="533" t="s">
        <v>1036</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3.3441199999999999E-3</v>
      </c>
      <c r="BC17" s="263">
        <v>3.6870900000000001E-3</v>
      </c>
      <c r="BD17" s="329">
        <v>3.6979000000000001E-3</v>
      </c>
      <c r="BE17" s="329">
        <v>3.82447E-3</v>
      </c>
      <c r="BF17" s="329">
        <v>3.7140699999999999E-3</v>
      </c>
      <c r="BG17" s="329">
        <v>3.3627499999999999E-3</v>
      </c>
      <c r="BH17" s="329">
        <v>3.0757100000000002E-3</v>
      </c>
      <c r="BI17" s="329">
        <v>2.4273300000000001E-3</v>
      </c>
      <c r="BJ17" s="329">
        <v>2.1935499999999998E-3</v>
      </c>
      <c r="BK17" s="329">
        <v>2.3143899999999999E-3</v>
      </c>
      <c r="BL17" s="329">
        <v>2.46415E-3</v>
      </c>
      <c r="BM17" s="329">
        <v>3.4520599999999999E-3</v>
      </c>
      <c r="BN17" s="329">
        <v>3.7312299999999999E-3</v>
      </c>
      <c r="BO17" s="329">
        <v>4.1093800000000002E-3</v>
      </c>
      <c r="BP17" s="329">
        <v>4.1182800000000002E-3</v>
      </c>
      <c r="BQ17" s="329">
        <v>4.2527199999999998E-3</v>
      </c>
      <c r="BR17" s="329">
        <v>4.1252099999999998E-3</v>
      </c>
      <c r="BS17" s="329">
        <v>3.7307799999999999E-3</v>
      </c>
      <c r="BT17" s="329">
        <v>3.4050199999999999E-3</v>
      </c>
      <c r="BU17" s="329">
        <v>2.68002E-3</v>
      </c>
      <c r="BV17" s="329">
        <v>2.4171900000000001E-3</v>
      </c>
    </row>
    <row r="18" spans="1:74" ht="12"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1.3806799999999999E-2</v>
      </c>
      <c r="BB18" s="263">
        <v>1.31273E-2</v>
      </c>
      <c r="BC18" s="263">
        <v>1.3306E-2</v>
      </c>
      <c r="BD18" s="329">
        <v>1.2329100000000001E-2</v>
      </c>
      <c r="BE18" s="329">
        <v>1.2870299999999999E-2</v>
      </c>
      <c r="BF18" s="329">
        <v>1.28757E-2</v>
      </c>
      <c r="BG18" s="329">
        <v>1.21867E-2</v>
      </c>
      <c r="BH18" s="329">
        <v>1.34799E-2</v>
      </c>
      <c r="BI18" s="329">
        <v>1.29403E-2</v>
      </c>
      <c r="BJ18" s="329">
        <v>1.38584E-2</v>
      </c>
      <c r="BK18" s="329">
        <v>1.37976E-2</v>
      </c>
      <c r="BL18" s="329">
        <v>1.21668E-2</v>
      </c>
      <c r="BM18" s="329">
        <v>1.3748700000000001E-2</v>
      </c>
      <c r="BN18" s="329">
        <v>1.32435E-2</v>
      </c>
      <c r="BO18" s="329">
        <v>1.3445500000000001E-2</v>
      </c>
      <c r="BP18" s="329">
        <v>1.2462300000000001E-2</v>
      </c>
      <c r="BQ18" s="329">
        <v>1.2977600000000001E-2</v>
      </c>
      <c r="BR18" s="329">
        <v>1.29324E-2</v>
      </c>
      <c r="BS18" s="329">
        <v>1.2192400000000001E-2</v>
      </c>
      <c r="BT18" s="329">
        <v>1.3430900000000001E-2</v>
      </c>
      <c r="BU18" s="329">
        <v>1.28775E-2</v>
      </c>
      <c r="BV18" s="329">
        <v>1.3793E-2</v>
      </c>
    </row>
    <row r="19" spans="1:74" ht="12" customHeight="1" x14ac:dyDescent="0.2">
      <c r="A19" s="499" t="s">
        <v>52</v>
      </c>
      <c r="B19" s="533" t="s">
        <v>1041</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0.1142537</v>
      </c>
      <c r="BB19" s="263">
        <v>0.11217580000000001</v>
      </c>
      <c r="BC19" s="263">
        <v>0.1139877</v>
      </c>
      <c r="BD19" s="329">
        <v>0.1132083</v>
      </c>
      <c r="BE19" s="329">
        <v>0.11962109999999999</v>
      </c>
      <c r="BF19" s="329">
        <v>0.1183115</v>
      </c>
      <c r="BG19" s="329">
        <v>0.1142618</v>
      </c>
      <c r="BH19" s="329">
        <v>0.1187192</v>
      </c>
      <c r="BI19" s="329">
        <v>0.1156861</v>
      </c>
      <c r="BJ19" s="329">
        <v>0.1210918</v>
      </c>
      <c r="BK19" s="329">
        <v>0.1210657</v>
      </c>
      <c r="BL19" s="329">
        <v>0.1088326</v>
      </c>
      <c r="BM19" s="329">
        <v>0.11569169999999999</v>
      </c>
      <c r="BN19" s="329">
        <v>0.1135709</v>
      </c>
      <c r="BO19" s="329">
        <v>0.1153629</v>
      </c>
      <c r="BP19" s="329">
        <v>0.11451550000000001</v>
      </c>
      <c r="BQ19" s="329">
        <v>0.1208132</v>
      </c>
      <c r="BR19" s="329">
        <v>0.1193772</v>
      </c>
      <c r="BS19" s="329">
        <v>0.1151993</v>
      </c>
      <c r="BT19" s="329">
        <v>0.119535</v>
      </c>
      <c r="BU19" s="329">
        <v>0.116385</v>
      </c>
      <c r="BV19" s="329">
        <v>0.1216801</v>
      </c>
    </row>
    <row r="20" spans="1:74" ht="12"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0.20676144057000001</v>
      </c>
      <c r="AN20" s="263">
        <v>0.19280835523000001</v>
      </c>
      <c r="AO20" s="263">
        <v>0.19473319522999999</v>
      </c>
      <c r="AP20" s="263">
        <v>0.16454856889</v>
      </c>
      <c r="AQ20" s="263">
        <v>0.17838569198000001</v>
      </c>
      <c r="AR20" s="263">
        <v>0.17750151192999999</v>
      </c>
      <c r="AS20" s="263">
        <v>0.18809652716</v>
      </c>
      <c r="AT20" s="263">
        <v>0.18604123282000001</v>
      </c>
      <c r="AU20" s="263">
        <v>0.18420287954</v>
      </c>
      <c r="AV20" s="263">
        <v>0.19154862392999999</v>
      </c>
      <c r="AW20" s="263">
        <v>0.19464557452</v>
      </c>
      <c r="AX20" s="263">
        <v>0.20145572579000001</v>
      </c>
      <c r="AY20" s="263">
        <v>0.19602122509</v>
      </c>
      <c r="AZ20" s="263">
        <v>0.16717798438000001</v>
      </c>
      <c r="BA20" s="263">
        <v>0.1923039</v>
      </c>
      <c r="BB20" s="263">
        <v>0.18781610000000001</v>
      </c>
      <c r="BC20" s="263">
        <v>0.19601550000000001</v>
      </c>
      <c r="BD20" s="329">
        <v>0.19016449999999999</v>
      </c>
      <c r="BE20" s="329">
        <v>0.20043330000000001</v>
      </c>
      <c r="BF20" s="329">
        <v>0.19967219999999999</v>
      </c>
      <c r="BG20" s="329">
        <v>0.1900405</v>
      </c>
      <c r="BH20" s="329">
        <v>0.1972681</v>
      </c>
      <c r="BI20" s="329">
        <v>0.1939314</v>
      </c>
      <c r="BJ20" s="329">
        <v>0.20121259999999999</v>
      </c>
      <c r="BK20" s="329">
        <v>0.20133590000000001</v>
      </c>
      <c r="BL20" s="329">
        <v>0.17981749999999999</v>
      </c>
      <c r="BM20" s="329">
        <v>0.19535</v>
      </c>
      <c r="BN20" s="329">
        <v>0.1910616</v>
      </c>
      <c r="BO20" s="329">
        <v>0.19681870000000001</v>
      </c>
      <c r="BP20" s="329">
        <v>0.19336059999999999</v>
      </c>
      <c r="BQ20" s="329">
        <v>0.20111860000000001</v>
      </c>
      <c r="BR20" s="329">
        <v>0.2006773</v>
      </c>
      <c r="BS20" s="329">
        <v>0.1923947</v>
      </c>
      <c r="BT20" s="329">
        <v>0.19977539999999999</v>
      </c>
      <c r="BU20" s="329">
        <v>0.19594500000000001</v>
      </c>
      <c r="BV20" s="329">
        <v>0.2037139</v>
      </c>
    </row>
    <row r="21" spans="1:74" ht="12"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1.9692999999999998E-3</v>
      </c>
      <c r="BB22" s="263">
        <v>1.9696100000000001E-3</v>
      </c>
      <c r="BC22" s="263">
        <v>1.9656700000000001E-3</v>
      </c>
      <c r="BD22" s="329">
        <v>1.9703400000000001E-3</v>
      </c>
      <c r="BE22" s="329">
        <v>1.9731499999999999E-3</v>
      </c>
      <c r="BF22" s="329">
        <v>1.97634E-3</v>
      </c>
      <c r="BG22" s="329">
        <v>1.9819199999999999E-3</v>
      </c>
      <c r="BH22" s="329">
        <v>1.9793100000000002E-3</v>
      </c>
      <c r="BI22" s="329">
        <v>1.9794000000000001E-3</v>
      </c>
      <c r="BJ22" s="329">
        <v>1.9719899999999999E-3</v>
      </c>
      <c r="BK22" s="329">
        <v>1.96357E-3</v>
      </c>
      <c r="BL22" s="329">
        <v>1.9727799999999999E-3</v>
      </c>
      <c r="BM22" s="329">
        <v>1.9731000000000002E-3</v>
      </c>
      <c r="BN22" s="329">
        <v>1.97342E-3</v>
      </c>
      <c r="BO22" s="329">
        <v>1.9741200000000002E-3</v>
      </c>
      <c r="BP22" s="329">
        <v>1.9744599999999999E-3</v>
      </c>
      <c r="BQ22" s="329">
        <v>1.9745800000000001E-3</v>
      </c>
      <c r="BR22" s="329">
        <v>1.9744200000000002E-3</v>
      </c>
      <c r="BS22" s="329">
        <v>1.9737399999999999E-3</v>
      </c>
      <c r="BT22" s="329">
        <v>1.9732399999999998E-3</v>
      </c>
      <c r="BU22" s="329">
        <v>1.9726700000000002E-3</v>
      </c>
      <c r="BV22" s="329">
        <v>1.9727400000000002E-3</v>
      </c>
    </row>
    <row r="23" spans="1:74" ht="12" customHeight="1" x14ac:dyDescent="0.2">
      <c r="A23" s="532" t="s">
        <v>1039</v>
      </c>
      <c r="B23" s="533" t="s">
        <v>1038</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8.8826109855000002E-3</v>
      </c>
      <c r="BA23" s="263">
        <v>1.2160961886E-2</v>
      </c>
      <c r="BB23" s="263">
        <v>1.33758E-2</v>
      </c>
      <c r="BC23" s="263">
        <v>1.46515E-2</v>
      </c>
      <c r="BD23" s="329">
        <v>1.47654E-2</v>
      </c>
      <c r="BE23" s="329">
        <v>1.53422E-2</v>
      </c>
      <c r="BF23" s="329">
        <v>1.4752299999999999E-2</v>
      </c>
      <c r="BG23" s="329">
        <v>1.3284600000000001E-2</v>
      </c>
      <c r="BH23" s="329">
        <v>1.1839199999999999E-2</v>
      </c>
      <c r="BI23" s="329">
        <v>9.4741100000000009E-3</v>
      </c>
      <c r="BJ23" s="329">
        <v>9.0279799999999997E-3</v>
      </c>
      <c r="BK23" s="329">
        <v>9.70822E-3</v>
      </c>
      <c r="BL23" s="329">
        <v>1.06921E-2</v>
      </c>
      <c r="BM23" s="329">
        <v>1.4336099999999999E-2</v>
      </c>
      <c r="BN23" s="329">
        <v>1.5746699999999999E-2</v>
      </c>
      <c r="BO23" s="329">
        <v>1.7196900000000001E-2</v>
      </c>
      <c r="BP23" s="329">
        <v>1.72929E-2</v>
      </c>
      <c r="BQ23" s="329">
        <v>1.7911400000000001E-2</v>
      </c>
      <c r="BR23" s="329">
        <v>1.7180899999999999E-2</v>
      </c>
      <c r="BS23" s="329">
        <v>1.5438500000000001E-2</v>
      </c>
      <c r="BT23" s="329">
        <v>1.37053E-2</v>
      </c>
      <c r="BU23" s="329">
        <v>1.09178E-2</v>
      </c>
      <c r="BV23" s="329">
        <v>1.03801E-2</v>
      </c>
    </row>
    <row r="24" spans="1:74" ht="12"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3.0775099999999999E-3</v>
      </c>
      <c r="BB24" s="263">
        <v>2.8999500000000001E-3</v>
      </c>
      <c r="BC24" s="263">
        <v>3.0552800000000001E-3</v>
      </c>
      <c r="BD24" s="329">
        <v>2.8375599999999998E-3</v>
      </c>
      <c r="BE24" s="329">
        <v>3.0561500000000001E-3</v>
      </c>
      <c r="BF24" s="329">
        <v>3.05003E-3</v>
      </c>
      <c r="BG24" s="329">
        <v>2.87287E-3</v>
      </c>
      <c r="BH24" s="329">
        <v>2.89836E-3</v>
      </c>
      <c r="BI24" s="329">
        <v>2.9519099999999999E-3</v>
      </c>
      <c r="BJ24" s="329">
        <v>3.0931800000000001E-3</v>
      </c>
      <c r="BK24" s="329">
        <v>3.2398399999999999E-3</v>
      </c>
      <c r="BL24" s="329">
        <v>2.6197E-3</v>
      </c>
      <c r="BM24" s="329">
        <v>3.0452500000000002E-3</v>
      </c>
      <c r="BN24" s="329">
        <v>2.9266299999999999E-3</v>
      </c>
      <c r="BO24" s="329">
        <v>3.0753899999999999E-3</v>
      </c>
      <c r="BP24" s="329">
        <v>2.8449500000000002E-3</v>
      </c>
      <c r="BQ24" s="329">
        <v>3.0634600000000001E-3</v>
      </c>
      <c r="BR24" s="329">
        <v>3.0542400000000002E-3</v>
      </c>
      <c r="BS24" s="329">
        <v>2.8732100000000002E-3</v>
      </c>
      <c r="BT24" s="329">
        <v>2.8935200000000001E-3</v>
      </c>
      <c r="BU24" s="329">
        <v>2.9469399999999999E-3</v>
      </c>
      <c r="BV24" s="329">
        <v>3.0881699999999999E-3</v>
      </c>
    </row>
    <row r="25" spans="1:74" ht="12" customHeight="1" x14ac:dyDescent="0.2">
      <c r="A25" s="499" t="s">
        <v>21</v>
      </c>
      <c r="B25" s="533" t="s">
        <v>1041</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6.9520199999999997E-3</v>
      </c>
      <c r="BB25" s="263">
        <v>6.4762500000000002E-3</v>
      </c>
      <c r="BC25" s="263">
        <v>6.7928499999999996E-3</v>
      </c>
      <c r="BD25" s="329">
        <v>6.6839300000000003E-3</v>
      </c>
      <c r="BE25" s="329">
        <v>7.0733899999999997E-3</v>
      </c>
      <c r="BF25" s="329">
        <v>7.0920499999999999E-3</v>
      </c>
      <c r="BG25" s="329">
        <v>6.6599800000000002E-3</v>
      </c>
      <c r="BH25" s="329">
        <v>6.9707099999999998E-3</v>
      </c>
      <c r="BI25" s="329">
        <v>6.6891399999999997E-3</v>
      </c>
      <c r="BJ25" s="329">
        <v>6.9631600000000004E-3</v>
      </c>
      <c r="BK25" s="329">
        <v>6.9843700000000002E-3</v>
      </c>
      <c r="BL25" s="329">
        <v>6.49191E-3</v>
      </c>
      <c r="BM25" s="329">
        <v>6.92568E-3</v>
      </c>
      <c r="BN25" s="329">
        <v>6.4743200000000004E-3</v>
      </c>
      <c r="BO25" s="329">
        <v>6.7893700000000003E-3</v>
      </c>
      <c r="BP25" s="329">
        <v>6.6938800000000001E-3</v>
      </c>
      <c r="BQ25" s="329">
        <v>7.0836199999999997E-3</v>
      </c>
      <c r="BR25" s="329">
        <v>7.0908400000000002E-3</v>
      </c>
      <c r="BS25" s="329">
        <v>6.6596800000000003E-3</v>
      </c>
      <c r="BT25" s="329">
        <v>6.9650500000000004E-3</v>
      </c>
      <c r="BU25" s="329">
        <v>6.6880300000000002E-3</v>
      </c>
      <c r="BV25" s="329">
        <v>6.9655400000000001E-3</v>
      </c>
    </row>
    <row r="26" spans="1:74" ht="12"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2.1755055105000001E-2</v>
      </c>
      <c r="AN26" s="263">
        <v>2.1729275273E-2</v>
      </c>
      <c r="AO26" s="263">
        <v>2.4570416348000002E-2</v>
      </c>
      <c r="AP26" s="263">
        <v>2.4177011237000001E-2</v>
      </c>
      <c r="AQ26" s="263">
        <v>2.6470598062999999E-2</v>
      </c>
      <c r="AR26" s="263">
        <v>2.6357741258E-2</v>
      </c>
      <c r="AS26" s="263">
        <v>2.7226509201000001E-2</v>
      </c>
      <c r="AT26" s="263">
        <v>2.6532402850000001E-2</v>
      </c>
      <c r="AU26" s="263">
        <v>2.4543691251000001E-2</v>
      </c>
      <c r="AV26" s="263">
        <v>2.3582085318999999E-2</v>
      </c>
      <c r="AW26" s="263">
        <v>2.1472231793E-2</v>
      </c>
      <c r="AX26" s="263">
        <v>2.1738011548000001E-2</v>
      </c>
      <c r="AY26" s="263">
        <v>2.2390328083E-2</v>
      </c>
      <c r="AZ26" s="263">
        <v>2.1632981563999999E-2</v>
      </c>
      <c r="BA26" s="263">
        <v>2.63865E-2</v>
      </c>
      <c r="BB26" s="263">
        <v>2.6962300000000002E-2</v>
      </c>
      <c r="BC26" s="263">
        <v>2.89226E-2</v>
      </c>
      <c r="BD26" s="329">
        <v>2.8534E-2</v>
      </c>
      <c r="BE26" s="329">
        <v>2.9795700000000001E-2</v>
      </c>
      <c r="BF26" s="329">
        <v>2.92281E-2</v>
      </c>
      <c r="BG26" s="329">
        <v>2.6930699999999998E-2</v>
      </c>
      <c r="BH26" s="329">
        <v>2.58934E-2</v>
      </c>
      <c r="BI26" s="329">
        <v>2.3260900000000001E-2</v>
      </c>
      <c r="BJ26" s="329">
        <v>2.3236300000000001E-2</v>
      </c>
      <c r="BK26" s="329">
        <v>2.40176E-2</v>
      </c>
      <c r="BL26" s="329">
        <v>2.3745599999999999E-2</v>
      </c>
      <c r="BM26" s="329">
        <v>2.8466700000000001E-2</v>
      </c>
      <c r="BN26" s="329">
        <v>2.9300199999999998E-2</v>
      </c>
      <c r="BO26" s="329">
        <v>3.1445099999999997E-2</v>
      </c>
      <c r="BP26" s="329">
        <v>3.1160500000000001E-2</v>
      </c>
      <c r="BQ26" s="329">
        <v>3.2371499999999997E-2</v>
      </c>
      <c r="BR26" s="329">
        <v>3.1654700000000001E-2</v>
      </c>
      <c r="BS26" s="329">
        <v>2.91259E-2</v>
      </c>
      <c r="BT26" s="329">
        <v>2.78032E-2</v>
      </c>
      <c r="BU26" s="329">
        <v>2.4739299999999999E-2</v>
      </c>
      <c r="BV26" s="329">
        <v>2.4654499999999999E-2</v>
      </c>
    </row>
    <row r="27" spans="1:74" ht="12"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3.3541000000000001E-3</v>
      </c>
      <c r="BB28" s="263">
        <v>3.2458999999999999E-3</v>
      </c>
      <c r="BC28" s="263">
        <v>3.3541000000000001E-3</v>
      </c>
      <c r="BD28" s="329">
        <v>3.2458999999999999E-3</v>
      </c>
      <c r="BE28" s="329">
        <v>3.3541000000000001E-3</v>
      </c>
      <c r="BF28" s="329">
        <v>3.3541000000000001E-3</v>
      </c>
      <c r="BG28" s="329">
        <v>3.2458999999999999E-3</v>
      </c>
      <c r="BH28" s="329">
        <v>3.3541000000000001E-3</v>
      </c>
      <c r="BI28" s="329">
        <v>3.2458999999999999E-3</v>
      </c>
      <c r="BJ28" s="329">
        <v>3.3541000000000001E-3</v>
      </c>
      <c r="BK28" s="329">
        <v>3.3632900000000001E-3</v>
      </c>
      <c r="BL28" s="329">
        <v>3.0378100000000002E-3</v>
      </c>
      <c r="BM28" s="329">
        <v>3.3541000000000001E-3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3.2458999999999999E-3</v>
      </c>
      <c r="BV28" s="329">
        <v>3.3541000000000001E-3</v>
      </c>
    </row>
    <row r="29" spans="1:74" ht="12" customHeight="1" x14ac:dyDescent="0.2">
      <c r="A29" s="532" t="s">
        <v>22</v>
      </c>
      <c r="B29" s="533" t="s">
        <v>1043</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2.8089599999999999E-2</v>
      </c>
      <c r="BB29" s="263">
        <v>3.1477600000000001E-2</v>
      </c>
      <c r="BC29" s="263">
        <v>3.4848400000000002E-2</v>
      </c>
      <c r="BD29" s="329">
        <v>3.5298000000000003E-2</v>
      </c>
      <c r="BE29" s="329">
        <v>3.6385300000000002E-2</v>
      </c>
      <c r="BF29" s="329">
        <v>3.4965799999999998E-2</v>
      </c>
      <c r="BG29" s="329">
        <v>3.0993E-2</v>
      </c>
      <c r="BH29" s="329">
        <v>2.78757E-2</v>
      </c>
      <c r="BI29" s="329">
        <v>2.24707E-2</v>
      </c>
      <c r="BJ29" s="329">
        <v>2.0378199999999999E-2</v>
      </c>
      <c r="BK29" s="329">
        <v>2.1023400000000001E-2</v>
      </c>
      <c r="BL29" s="329">
        <v>2.32862E-2</v>
      </c>
      <c r="BM29" s="329">
        <v>3.19802E-2</v>
      </c>
      <c r="BN29" s="329">
        <v>3.5741599999999998E-2</v>
      </c>
      <c r="BO29" s="329">
        <v>3.9428400000000002E-2</v>
      </c>
      <c r="BP29" s="329">
        <v>3.9819100000000003E-2</v>
      </c>
      <c r="BQ29" s="329">
        <v>4.0969499999999999E-2</v>
      </c>
      <c r="BR29" s="329">
        <v>3.93084E-2</v>
      </c>
      <c r="BS29" s="329">
        <v>3.4792700000000003E-2</v>
      </c>
      <c r="BT29" s="329">
        <v>3.12359E-2</v>
      </c>
      <c r="BU29" s="329">
        <v>2.5140099999999999E-2</v>
      </c>
      <c r="BV29" s="329">
        <v>2.2758E-2</v>
      </c>
    </row>
    <row r="30" spans="1:74" ht="12" customHeight="1" x14ac:dyDescent="0.2">
      <c r="A30" s="532" t="s">
        <v>735</v>
      </c>
      <c r="B30" s="533" t="s">
        <v>1041</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3.8751099999999997E-2</v>
      </c>
      <c r="BB30" s="263">
        <v>3.7501100000000002E-2</v>
      </c>
      <c r="BC30" s="263">
        <v>3.8751099999999997E-2</v>
      </c>
      <c r="BD30" s="329">
        <v>3.7501100000000002E-2</v>
      </c>
      <c r="BE30" s="329">
        <v>3.8751099999999997E-2</v>
      </c>
      <c r="BF30" s="329">
        <v>3.8751099999999997E-2</v>
      </c>
      <c r="BG30" s="329">
        <v>3.7501100000000002E-2</v>
      </c>
      <c r="BH30" s="329">
        <v>3.8751099999999997E-2</v>
      </c>
      <c r="BI30" s="329">
        <v>3.7501100000000002E-2</v>
      </c>
      <c r="BJ30" s="329">
        <v>3.8751099999999997E-2</v>
      </c>
      <c r="BK30" s="329">
        <v>3.8587299999999998E-2</v>
      </c>
      <c r="BL30" s="329">
        <v>3.4853000000000002E-2</v>
      </c>
      <c r="BM30" s="329">
        <v>3.8751099999999997E-2</v>
      </c>
      <c r="BN30" s="329">
        <v>3.7501100000000002E-2</v>
      </c>
      <c r="BO30" s="329">
        <v>3.8751099999999997E-2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7.0194800000000002E-2</v>
      </c>
      <c r="BB31" s="263">
        <v>7.22246E-2</v>
      </c>
      <c r="BC31" s="263">
        <v>7.6953599999999997E-2</v>
      </c>
      <c r="BD31" s="329">
        <v>7.6045000000000001E-2</v>
      </c>
      <c r="BE31" s="329">
        <v>7.8490500000000005E-2</v>
      </c>
      <c r="BF31" s="329">
        <v>7.7071000000000001E-2</v>
      </c>
      <c r="BG31" s="329">
        <v>7.1739899999999995E-2</v>
      </c>
      <c r="BH31" s="329">
        <v>6.9980899999999999E-2</v>
      </c>
      <c r="BI31" s="329">
        <v>6.3217599999999999E-2</v>
      </c>
      <c r="BJ31" s="329">
        <v>6.2483400000000001E-2</v>
      </c>
      <c r="BK31" s="329">
        <v>6.2974000000000002E-2</v>
      </c>
      <c r="BL31" s="329">
        <v>6.1177000000000002E-2</v>
      </c>
      <c r="BM31" s="329">
        <v>7.4085399999999996E-2</v>
      </c>
      <c r="BN31" s="329">
        <v>7.6488600000000004E-2</v>
      </c>
      <c r="BO31" s="329">
        <v>8.1533599999999998E-2</v>
      </c>
      <c r="BP31" s="329">
        <v>8.0566100000000002E-2</v>
      </c>
      <c r="BQ31" s="329">
        <v>8.3074599999999998E-2</v>
      </c>
      <c r="BR31" s="329">
        <v>8.1413600000000003E-2</v>
      </c>
      <c r="BS31" s="329">
        <v>7.5539700000000001E-2</v>
      </c>
      <c r="BT31" s="329">
        <v>7.3341100000000006E-2</v>
      </c>
      <c r="BU31" s="329">
        <v>6.5887000000000001E-2</v>
      </c>
      <c r="BV31" s="329">
        <v>6.4863199999999996E-2</v>
      </c>
    </row>
    <row r="32" spans="1:74" ht="12"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44</v>
      </c>
      <c r="B33" s="533" t="s">
        <v>1045</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2.7309297951000001E-2</v>
      </c>
      <c r="AY33" s="263">
        <v>1.4893309444E-2</v>
      </c>
      <c r="AZ33" s="263">
        <v>1.7868406456000002E-2</v>
      </c>
      <c r="BA33" s="263">
        <v>2.4194682124E-2</v>
      </c>
      <c r="BB33" s="263">
        <v>2.4705700000000001E-2</v>
      </c>
      <c r="BC33" s="263">
        <v>2.6371499999999999E-2</v>
      </c>
      <c r="BD33" s="329">
        <v>2.3307399999999999E-2</v>
      </c>
      <c r="BE33" s="329">
        <v>2.6200899999999999E-2</v>
      </c>
      <c r="BF33" s="329">
        <v>2.3972899999999998E-2</v>
      </c>
      <c r="BG33" s="329">
        <v>2.3133399999999998E-2</v>
      </c>
      <c r="BH33" s="329">
        <v>2.3264799999999999E-2</v>
      </c>
      <c r="BI33" s="329">
        <v>2.66559E-2</v>
      </c>
      <c r="BJ33" s="329">
        <v>2.9335699999999999E-2</v>
      </c>
      <c r="BK33" s="329">
        <v>2.9227E-2</v>
      </c>
      <c r="BL33" s="329">
        <v>2.5804299999999999E-2</v>
      </c>
      <c r="BM33" s="329">
        <v>2.95699E-2</v>
      </c>
      <c r="BN33" s="329">
        <v>2.8040700000000002E-2</v>
      </c>
      <c r="BO33" s="329">
        <v>2.9640900000000001E-2</v>
      </c>
      <c r="BP33" s="329">
        <v>2.94525E-2</v>
      </c>
      <c r="BQ33" s="329">
        <v>3.13306E-2</v>
      </c>
      <c r="BR33" s="329">
        <v>3.1799800000000003E-2</v>
      </c>
      <c r="BS33" s="329">
        <v>2.8632399999999999E-2</v>
      </c>
      <c r="BT33" s="329">
        <v>3.0232700000000001E-2</v>
      </c>
      <c r="BU33" s="329">
        <v>3.1726600000000001E-2</v>
      </c>
      <c r="BV33" s="329">
        <v>3.3084000000000002E-2</v>
      </c>
    </row>
    <row r="34" spans="1:74" ht="12" customHeight="1" x14ac:dyDescent="0.2">
      <c r="A34" s="531" t="s">
        <v>360</v>
      </c>
      <c r="B34" s="533" t="s">
        <v>1044</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9.4027290622000007E-2</v>
      </c>
      <c r="AN34" s="263">
        <v>8.5402215788999994E-2</v>
      </c>
      <c r="AO34" s="263">
        <v>7.7768543353E-2</v>
      </c>
      <c r="AP34" s="263">
        <v>5.3004193361999997E-2</v>
      </c>
      <c r="AQ34" s="263">
        <v>7.8069693896999998E-2</v>
      </c>
      <c r="AR34" s="263">
        <v>8.8468564947999997E-2</v>
      </c>
      <c r="AS34" s="263">
        <v>9.0778175136000006E-2</v>
      </c>
      <c r="AT34" s="263">
        <v>8.8304528573000002E-2</v>
      </c>
      <c r="AU34" s="263">
        <v>8.8286293641000005E-2</v>
      </c>
      <c r="AV34" s="263">
        <v>8.4808519045000003E-2</v>
      </c>
      <c r="AW34" s="263">
        <v>8.5768159292000004E-2</v>
      </c>
      <c r="AX34" s="263">
        <v>8.7317059969999999E-2</v>
      </c>
      <c r="AY34" s="263">
        <v>7.8040937946000005E-2</v>
      </c>
      <c r="AZ34" s="263">
        <v>7.2763749426999993E-2</v>
      </c>
      <c r="BA34" s="263">
        <v>9.3341800000000003E-2</v>
      </c>
      <c r="BB34" s="263">
        <v>9.4104999999999994E-2</v>
      </c>
      <c r="BC34" s="263">
        <v>0.1007121</v>
      </c>
      <c r="BD34" s="329">
        <v>9.2795299999999997E-2</v>
      </c>
      <c r="BE34" s="329">
        <v>9.6868999999999997E-2</v>
      </c>
      <c r="BF34" s="329">
        <v>9.8689299999999994E-2</v>
      </c>
      <c r="BG34" s="329">
        <v>9.0080400000000005E-2</v>
      </c>
      <c r="BH34" s="329">
        <v>9.3421599999999994E-2</v>
      </c>
      <c r="BI34" s="329">
        <v>9.0884099999999995E-2</v>
      </c>
      <c r="BJ34" s="329">
        <v>9.1228299999999998E-2</v>
      </c>
      <c r="BK34" s="329">
        <v>8.6553900000000003E-2</v>
      </c>
      <c r="BL34" s="329">
        <v>8.0915100000000004E-2</v>
      </c>
      <c r="BM34" s="329">
        <v>9.1403100000000001E-2</v>
      </c>
      <c r="BN34" s="329">
        <v>9.1348299999999993E-2</v>
      </c>
      <c r="BO34" s="329">
        <v>9.8563499999999998E-2</v>
      </c>
      <c r="BP34" s="329">
        <v>9.6266599999999994E-2</v>
      </c>
      <c r="BQ34" s="329">
        <v>9.6315600000000001E-2</v>
      </c>
      <c r="BR34" s="329">
        <v>9.8550100000000002E-2</v>
      </c>
      <c r="BS34" s="329">
        <v>9.2291300000000007E-2</v>
      </c>
      <c r="BT34" s="329">
        <v>9.6121600000000001E-2</v>
      </c>
      <c r="BU34" s="329">
        <v>9.3012800000000007E-2</v>
      </c>
      <c r="BV34" s="329">
        <v>9.4274399999999994E-2</v>
      </c>
    </row>
    <row r="35" spans="1:74" ht="12"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0.11237098691</v>
      </c>
      <c r="AN35" s="263">
        <v>0.10793185372</v>
      </c>
      <c r="AO35" s="263">
        <v>9.7817821745000005E-2</v>
      </c>
      <c r="AP35" s="263">
        <v>7.4758250065999995E-2</v>
      </c>
      <c r="AQ35" s="263">
        <v>9.7726463025000002E-2</v>
      </c>
      <c r="AR35" s="263">
        <v>0.11146144019</v>
      </c>
      <c r="AS35" s="263">
        <v>0.11639847691999999</v>
      </c>
      <c r="AT35" s="263">
        <v>0.11184974523000001</v>
      </c>
      <c r="AU35" s="263">
        <v>0.11209060192</v>
      </c>
      <c r="AV35" s="263">
        <v>0.10758521226999999</v>
      </c>
      <c r="AW35" s="263">
        <v>0.11190123164</v>
      </c>
      <c r="AX35" s="263">
        <v>0.11462635792</v>
      </c>
      <c r="AY35" s="263">
        <v>9.2934247390999994E-2</v>
      </c>
      <c r="AZ35" s="263">
        <v>9.0632155882999998E-2</v>
      </c>
      <c r="BA35" s="263">
        <v>0.1175365</v>
      </c>
      <c r="BB35" s="263">
        <v>0.11881070000000001</v>
      </c>
      <c r="BC35" s="263">
        <v>0.12708359999999999</v>
      </c>
      <c r="BD35" s="329">
        <v>0.1161027</v>
      </c>
      <c r="BE35" s="329">
        <v>0.1230699</v>
      </c>
      <c r="BF35" s="329">
        <v>0.1226622</v>
      </c>
      <c r="BG35" s="329">
        <v>0.1132138</v>
      </c>
      <c r="BH35" s="329">
        <v>0.1166864</v>
      </c>
      <c r="BI35" s="329">
        <v>0.11754000000000001</v>
      </c>
      <c r="BJ35" s="329">
        <v>0.120564</v>
      </c>
      <c r="BK35" s="329">
        <v>0.11578090000000001</v>
      </c>
      <c r="BL35" s="329">
        <v>0.10671940000000001</v>
      </c>
      <c r="BM35" s="329">
        <v>0.120973</v>
      </c>
      <c r="BN35" s="329">
        <v>0.119389</v>
      </c>
      <c r="BO35" s="329">
        <v>0.12820429999999999</v>
      </c>
      <c r="BP35" s="329">
        <v>0.1257191</v>
      </c>
      <c r="BQ35" s="329">
        <v>0.12764619999999999</v>
      </c>
      <c r="BR35" s="329">
        <v>0.13034989999999999</v>
      </c>
      <c r="BS35" s="329">
        <v>0.1209237</v>
      </c>
      <c r="BT35" s="329">
        <v>0.1263543</v>
      </c>
      <c r="BU35" s="329">
        <v>0.1247393</v>
      </c>
      <c r="BV35" s="329">
        <v>0.12735840000000001</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44</v>
      </c>
      <c r="B37" s="533" t="s">
        <v>1045</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2.7309297951000001E-2</v>
      </c>
      <c r="AY37" s="263">
        <v>1.4893309444E-2</v>
      </c>
      <c r="AZ37" s="263">
        <v>1.7868406456000002E-2</v>
      </c>
      <c r="BA37" s="263">
        <v>2.4194682124E-2</v>
      </c>
      <c r="BB37" s="263">
        <v>2.4705700000000001E-2</v>
      </c>
      <c r="BC37" s="263">
        <v>2.6371499999999999E-2</v>
      </c>
      <c r="BD37" s="329">
        <v>2.3307399999999999E-2</v>
      </c>
      <c r="BE37" s="329">
        <v>2.6200899999999999E-2</v>
      </c>
      <c r="BF37" s="329">
        <v>2.3972899999999998E-2</v>
      </c>
      <c r="BG37" s="329">
        <v>2.3133399999999998E-2</v>
      </c>
      <c r="BH37" s="329">
        <v>2.3264799999999999E-2</v>
      </c>
      <c r="BI37" s="329">
        <v>2.66559E-2</v>
      </c>
      <c r="BJ37" s="329">
        <v>2.9335699999999999E-2</v>
      </c>
      <c r="BK37" s="329">
        <v>2.9227E-2</v>
      </c>
      <c r="BL37" s="329">
        <v>2.5804299999999999E-2</v>
      </c>
      <c r="BM37" s="329">
        <v>2.95699E-2</v>
      </c>
      <c r="BN37" s="329">
        <v>2.8040700000000002E-2</v>
      </c>
      <c r="BO37" s="329">
        <v>2.9640900000000001E-2</v>
      </c>
      <c r="BP37" s="329">
        <v>2.94525E-2</v>
      </c>
      <c r="BQ37" s="329">
        <v>3.13306E-2</v>
      </c>
      <c r="BR37" s="329">
        <v>3.1799800000000003E-2</v>
      </c>
      <c r="BS37" s="329">
        <v>2.8632399999999999E-2</v>
      </c>
      <c r="BT37" s="329">
        <v>3.0232700000000001E-2</v>
      </c>
      <c r="BU37" s="329">
        <v>3.1726600000000001E-2</v>
      </c>
      <c r="BV37" s="329">
        <v>3.3084000000000002E-2</v>
      </c>
    </row>
    <row r="38" spans="1:74" s="166" customFormat="1" ht="12" customHeight="1" x14ac:dyDescent="0.2">
      <c r="A38" s="532" t="s">
        <v>980</v>
      </c>
      <c r="B38" s="533" t="s">
        <v>1042</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6.0203449999999999E-2</v>
      </c>
      <c r="AZ38" s="263">
        <v>4.7843798999999999E-2</v>
      </c>
      <c r="BA38" s="263">
        <v>6.1618800000000001E-2</v>
      </c>
      <c r="BB38" s="263">
        <v>5.9782399999999999E-2</v>
      </c>
      <c r="BC38" s="263">
        <v>6.5887600000000004E-2</v>
      </c>
      <c r="BD38" s="329">
        <v>6.1996900000000001E-2</v>
      </c>
      <c r="BE38" s="329">
        <v>6.5268000000000007E-2</v>
      </c>
      <c r="BF38" s="329">
        <v>6.5818299999999996E-2</v>
      </c>
      <c r="BG38" s="329">
        <v>6.11306E-2</v>
      </c>
      <c r="BH38" s="329">
        <v>6.2569299999999994E-2</v>
      </c>
      <c r="BI38" s="329">
        <v>6.2757499999999994E-2</v>
      </c>
      <c r="BJ38" s="329">
        <v>6.3628299999999999E-2</v>
      </c>
      <c r="BK38" s="329">
        <v>6.3895900000000005E-2</v>
      </c>
      <c r="BL38" s="329">
        <v>5.6470899999999997E-2</v>
      </c>
      <c r="BM38" s="329">
        <v>6.3299999999999995E-2</v>
      </c>
      <c r="BN38" s="329">
        <v>6.1562600000000002E-2</v>
      </c>
      <c r="BO38" s="329">
        <v>6.5211699999999997E-2</v>
      </c>
      <c r="BP38" s="329">
        <v>6.3698099999999994E-2</v>
      </c>
      <c r="BQ38" s="329">
        <v>6.4663799999999994E-2</v>
      </c>
      <c r="BR38" s="329">
        <v>6.5703499999999998E-2</v>
      </c>
      <c r="BS38" s="329">
        <v>6.2506599999999995E-2</v>
      </c>
      <c r="BT38" s="329">
        <v>6.4266299999999998E-2</v>
      </c>
      <c r="BU38" s="329">
        <v>6.4101000000000005E-2</v>
      </c>
      <c r="BV38" s="329">
        <v>6.5557099999999993E-2</v>
      </c>
    </row>
    <row r="39" spans="1:74" s="166" customFormat="1" ht="12" customHeight="1" x14ac:dyDescent="0.2">
      <c r="A39" s="531" t="s">
        <v>43</v>
      </c>
      <c r="B39" s="533" t="s">
        <v>1044</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8.1042314342000002E-2</v>
      </c>
      <c r="AZ39" s="263">
        <v>7.556210914E-2</v>
      </c>
      <c r="BA39" s="263">
        <v>9.6931571443000006E-2</v>
      </c>
      <c r="BB39" s="263">
        <v>9.7724082463999995E-2</v>
      </c>
      <c r="BC39" s="263">
        <v>0.10458530947</v>
      </c>
      <c r="BD39" s="329">
        <v>9.6364000000000005E-2</v>
      </c>
      <c r="BE39" s="329">
        <v>0.1005944</v>
      </c>
      <c r="BF39" s="329">
        <v>0.1024847</v>
      </c>
      <c r="BG39" s="329">
        <v>9.3544699999999995E-2</v>
      </c>
      <c r="BH39" s="329">
        <v>9.7014400000000001E-2</v>
      </c>
      <c r="BI39" s="329">
        <v>9.4379299999999999E-2</v>
      </c>
      <c r="BJ39" s="329">
        <v>9.4736799999999996E-2</v>
      </c>
      <c r="BK39" s="329">
        <v>8.9882600000000007E-2</v>
      </c>
      <c r="BL39" s="329">
        <v>8.4027000000000004E-2</v>
      </c>
      <c r="BM39" s="329">
        <v>9.4918299999999997E-2</v>
      </c>
      <c r="BN39" s="329">
        <v>9.4861399999999999E-2</v>
      </c>
      <c r="BO39" s="329">
        <v>0.102354</v>
      </c>
      <c r="BP39" s="329">
        <v>9.9968799999999997E-2</v>
      </c>
      <c r="BQ39" s="329">
        <v>0.1000197</v>
      </c>
      <c r="BR39" s="329">
        <v>0.10234020000000001</v>
      </c>
      <c r="BS39" s="329">
        <v>9.5840700000000001E-2</v>
      </c>
      <c r="BT39" s="329">
        <v>9.9818199999999996E-2</v>
      </c>
      <c r="BU39" s="329">
        <v>9.6589800000000003E-2</v>
      </c>
      <c r="BV39" s="329">
        <v>9.7900000000000001E-2</v>
      </c>
    </row>
    <row r="40" spans="1:74" s="166" customFormat="1" ht="12"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1.67841E-2</v>
      </c>
      <c r="BB40" s="263">
        <v>1.8205200000000001E-2</v>
      </c>
      <c r="BC40" s="263">
        <v>1.8895499999999999E-2</v>
      </c>
      <c r="BD40" s="329">
        <v>1.7754700000000002E-2</v>
      </c>
      <c r="BE40" s="329">
        <v>1.82919E-2</v>
      </c>
      <c r="BF40" s="329">
        <v>1.83749E-2</v>
      </c>
      <c r="BG40" s="329">
        <v>1.7770500000000002E-2</v>
      </c>
      <c r="BH40" s="329">
        <v>1.7885100000000001E-2</v>
      </c>
      <c r="BI40" s="329">
        <v>1.8324E-2</v>
      </c>
      <c r="BJ40" s="329">
        <v>1.8576700000000002E-2</v>
      </c>
      <c r="BK40" s="329">
        <v>1.82837E-2</v>
      </c>
      <c r="BL40" s="329">
        <v>1.75284E-2</v>
      </c>
      <c r="BM40" s="329">
        <v>1.5977100000000001E-2</v>
      </c>
      <c r="BN40" s="329">
        <v>1.7335300000000001E-2</v>
      </c>
      <c r="BO40" s="329">
        <v>1.8236200000000001E-2</v>
      </c>
      <c r="BP40" s="329">
        <v>1.73011E-2</v>
      </c>
      <c r="BQ40" s="329">
        <v>1.8218000000000002E-2</v>
      </c>
      <c r="BR40" s="329">
        <v>1.8613000000000001E-2</v>
      </c>
      <c r="BS40" s="329">
        <v>1.81272E-2</v>
      </c>
      <c r="BT40" s="329">
        <v>1.8192900000000001E-2</v>
      </c>
      <c r="BU40" s="329">
        <v>1.88386E-2</v>
      </c>
      <c r="BV40" s="329">
        <v>1.86657E-2</v>
      </c>
    </row>
    <row r="41" spans="1:74" s="166" customFormat="1" ht="12"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0.19434319999999999</v>
      </c>
      <c r="BB41" s="263">
        <v>0.21351110000000001</v>
      </c>
      <c r="BC41" s="263">
        <v>0.24640210000000001</v>
      </c>
      <c r="BD41" s="329">
        <v>0.2369251</v>
      </c>
      <c r="BE41" s="329">
        <v>0.21867549999999999</v>
      </c>
      <c r="BF41" s="329">
        <v>0.2093767</v>
      </c>
      <c r="BG41" s="329">
        <v>0.17355599999999999</v>
      </c>
      <c r="BH41" s="329">
        <v>0.158276</v>
      </c>
      <c r="BI41" s="329">
        <v>0.1880723</v>
      </c>
      <c r="BJ41" s="329">
        <v>0.21536939999999999</v>
      </c>
      <c r="BK41" s="329">
        <v>0.23207630000000001</v>
      </c>
      <c r="BL41" s="329">
        <v>0.2126633</v>
      </c>
      <c r="BM41" s="329">
        <v>0.24922449999999999</v>
      </c>
      <c r="BN41" s="329">
        <v>0.2160503</v>
      </c>
      <c r="BO41" s="329">
        <v>0.24289920000000001</v>
      </c>
      <c r="BP41" s="329">
        <v>0.2378786</v>
      </c>
      <c r="BQ41" s="329">
        <v>0.2261859</v>
      </c>
      <c r="BR41" s="329">
        <v>0.20606859999999999</v>
      </c>
      <c r="BS41" s="329">
        <v>0.16750000000000001</v>
      </c>
      <c r="BT41" s="329">
        <v>0.15458530000000001</v>
      </c>
      <c r="BU41" s="329">
        <v>0.18501509999999999</v>
      </c>
      <c r="BV41" s="329">
        <v>0.21870590000000001</v>
      </c>
    </row>
    <row r="42" spans="1:74" s="166" customFormat="1" ht="12" customHeight="1" x14ac:dyDescent="0.2">
      <c r="A42" s="528" t="s">
        <v>32</v>
      </c>
      <c r="B42" s="533" t="s">
        <v>1046</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0.12771460000000001</v>
      </c>
      <c r="BB42" s="263">
        <v>0.1421461</v>
      </c>
      <c r="BC42" s="263">
        <v>0.16471179999999999</v>
      </c>
      <c r="BD42" s="329">
        <v>0.16364989999999999</v>
      </c>
      <c r="BE42" s="329">
        <v>0.17623949999999999</v>
      </c>
      <c r="BF42" s="329">
        <v>0.1630559</v>
      </c>
      <c r="BG42" s="329">
        <v>0.14086860000000001</v>
      </c>
      <c r="BH42" s="329">
        <v>0.12921469999999999</v>
      </c>
      <c r="BI42" s="329">
        <v>0.10307860000000001</v>
      </c>
      <c r="BJ42" s="329">
        <v>9.4727199999999998E-2</v>
      </c>
      <c r="BK42" s="329">
        <v>0.10230450000000001</v>
      </c>
      <c r="BL42" s="329">
        <v>0.1149054</v>
      </c>
      <c r="BM42" s="329">
        <v>0.159468</v>
      </c>
      <c r="BN42" s="329">
        <v>0.1789327</v>
      </c>
      <c r="BO42" s="329">
        <v>0.20176949999999999</v>
      </c>
      <c r="BP42" s="329">
        <v>0.2036924</v>
      </c>
      <c r="BQ42" s="329">
        <v>0.21378330000000001</v>
      </c>
      <c r="BR42" s="329">
        <v>0.19856799999999999</v>
      </c>
      <c r="BS42" s="329">
        <v>0.17273759999999999</v>
      </c>
      <c r="BT42" s="329">
        <v>0.15471299999999999</v>
      </c>
      <c r="BU42" s="329">
        <v>0.1236746</v>
      </c>
      <c r="BV42" s="329">
        <v>0.1134916</v>
      </c>
    </row>
    <row r="43" spans="1:74" s="166" customFormat="1" ht="12"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3.7261200000000001E-2</v>
      </c>
      <c r="BB43" s="263">
        <v>3.85502E-2</v>
      </c>
      <c r="BC43" s="263">
        <v>3.9019699999999997E-2</v>
      </c>
      <c r="BD43" s="329">
        <v>3.5513700000000002E-2</v>
      </c>
      <c r="BE43" s="329">
        <v>3.8238000000000001E-2</v>
      </c>
      <c r="BF43" s="329">
        <v>3.6815000000000001E-2</v>
      </c>
      <c r="BG43" s="329">
        <v>3.5349800000000001E-2</v>
      </c>
      <c r="BH43" s="329">
        <v>3.63548E-2</v>
      </c>
      <c r="BI43" s="329">
        <v>3.5150399999999998E-2</v>
      </c>
      <c r="BJ43" s="329">
        <v>3.9011499999999998E-2</v>
      </c>
      <c r="BK43" s="329">
        <v>3.9614799999999999E-2</v>
      </c>
      <c r="BL43" s="329">
        <v>2.73475E-2</v>
      </c>
      <c r="BM43" s="329">
        <v>3.75056E-2</v>
      </c>
      <c r="BN43" s="329">
        <v>3.9095100000000001E-2</v>
      </c>
      <c r="BO43" s="329">
        <v>3.8959399999999998E-2</v>
      </c>
      <c r="BP43" s="329">
        <v>3.5075799999999997E-2</v>
      </c>
      <c r="BQ43" s="329">
        <v>3.80034E-2</v>
      </c>
      <c r="BR43" s="329">
        <v>3.6830500000000002E-2</v>
      </c>
      <c r="BS43" s="329">
        <v>3.5211300000000001E-2</v>
      </c>
      <c r="BT43" s="329">
        <v>3.6162699999999999E-2</v>
      </c>
      <c r="BU43" s="329">
        <v>3.4856999999999999E-2</v>
      </c>
      <c r="BV43" s="329">
        <v>3.8825600000000002E-2</v>
      </c>
    </row>
    <row r="44" spans="1:74" s="166" customFormat="1" ht="12" customHeight="1" x14ac:dyDescent="0.2">
      <c r="A44" s="499" t="s">
        <v>34</v>
      </c>
      <c r="B44" s="533" t="s">
        <v>1041</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0.1767793</v>
      </c>
      <c r="BB44" s="263">
        <v>0.17118620000000001</v>
      </c>
      <c r="BC44" s="263">
        <v>0.17872850000000001</v>
      </c>
      <c r="BD44" s="329">
        <v>0.17565829999999999</v>
      </c>
      <c r="BE44" s="329">
        <v>0.1883186</v>
      </c>
      <c r="BF44" s="329">
        <v>0.18452579999999999</v>
      </c>
      <c r="BG44" s="329">
        <v>0.1742522</v>
      </c>
      <c r="BH44" s="329">
        <v>0.18535579999999999</v>
      </c>
      <c r="BI44" s="329">
        <v>0.17561109999999999</v>
      </c>
      <c r="BJ44" s="329">
        <v>0.19629779999999999</v>
      </c>
      <c r="BK44" s="329">
        <v>0.19304589999999999</v>
      </c>
      <c r="BL44" s="329">
        <v>0.1584932</v>
      </c>
      <c r="BM44" s="329">
        <v>0.17862980000000001</v>
      </c>
      <c r="BN44" s="329">
        <v>0.17323759999999999</v>
      </c>
      <c r="BO44" s="329">
        <v>0.17944270000000001</v>
      </c>
      <c r="BP44" s="329">
        <v>0.1752225</v>
      </c>
      <c r="BQ44" s="329">
        <v>0.18782170000000001</v>
      </c>
      <c r="BR44" s="329">
        <v>0.18421560000000001</v>
      </c>
      <c r="BS44" s="329">
        <v>0.1746122</v>
      </c>
      <c r="BT44" s="329">
        <v>0.18373419999999999</v>
      </c>
      <c r="BU44" s="329">
        <v>0.17606440000000001</v>
      </c>
      <c r="BV44" s="329">
        <v>0.1939304</v>
      </c>
    </row>
    <row r="45" spans="1:74" s="166" customFormat="1" ht="12"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0.24181376065999999</v>
      </c>
      <c r="BA45" s="263">
        <v>0.35930014256999998</v>
      </c>
      <c r="BB45" s="263">
        <v>0.31265009999999999</v>
      </c>
      <c r="BC45" s="263">
        <v>0.30640339999999999</v>
      </c>
      <c r="BD45" s="329">
        <v>0.32196999999999998</v>
      </c>
      <c r="BE45" s="329">
        <v>0.24363599999999999</v>
      </c>
      <c r="BF45" s="329">
        <v>0.2360739</v>
      </c>
      <c r="BG45" s="329">
        <v>0.25314049999999999</v>
      </c>
      <c r="BH45" s="329">
        <v>0.30833670000000002</v>
      </c>
      <c r="BI45" s="329">
        <v>0.3612919</v>
      </c>
      <c r="BJ45" s="329">
        <v>0.33435579999999998</v>
      </c>
      <c r="BK45" s="329">
        <v>0.3174845</v>
      </c>
      <c r="BL45" s="329">
        <v>0.28760550000000001</v>
      </c>
      <c r="BM45" s="329">
        <v>0.40038200000000002</v>
      </c>
      <c r="BN45" s="329">
        <v>0.3363949</v>
      </c>
      <c r="BO45" s="329">
        <v>0.33300970000000002</v>
      </c>
      <c r="BP45" s="329">
        <v>0.35081459999999998</v>
      </c>
      <c r="BQ45" s="329">
        <v>0.26324150000000002</v>
      </c>
      <c r="BR45" s="329">
        <v>0.2477704</v>
      </c>
      <c r="BS45" s="329">
        <v>0.28031859999999997</v>
      </c>
      <c r="BT45" s="329">
        <v>0.32724809999999999</v>
      </c>
      <c r="BU45" s="329">
        <v>0.38825399999999999</v>
      </c>
      <c r="BV45" s="329">
        <v>0.34542990000000001</v>
      </c>
    </row>
    <row r="46" spans="1:74" ht="12"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0.97431889620000001</v>
      </c>
      <c r="AN46" s="264">
        <v>0.97983084626000005</v>
      </c>
      <c r="AO46" s="264">
        <v>0.96899832650999995</v>
      </c>
      <c r="AP46" s="264">
        <v>0.91297271490999998</v>
      </c>
      <c r="AQ46" s="264">
        <v>1.038417586</v>
      </c>
      <c r="AR46" s="264">
        <v>1.0436509092999999</v>
      </c>
      <c r="AS46" s="264">
        <v>0.99443905922999998</v>
      </c>
      <c r="AT46" s="264">
        <v>0.94973428389000003</v>
      </c>
      <c r="AU46" s="264">
        <v>0.88222630573000005</v>
      </c>
      <c r="AV46" s="264">
        <v>0.92461089650999995</v>
      </c>
      <c r="AW46" s="264">
        <v>0.98754448452999999</v>
      </c>
      <c r="AX46" s="264">
        <v>0.99528603677000005</v>
      </c>
      <c r="AY46" s="264">
        <v>0.98017394300000005</v>
      </c>
      <c r="AZ46" s="264">
        <v>0.88029554636999996</v>
      </c>
      <c r="BA46" s="264">
        <v>1.0918330000000001</v>
      </c>
      <c r="BB46" s="264">
        <v>1.0751170000000001</v>
      </c>
      <c r="BC46" s="264">
        <v>1.1473180000000001</v>
      </c>
      <c r="BD46" s="327">
        <v>1.1294420000000001</v>
      </c>
      <c r="BE46" s="327">
        <v>1.0716380000000001</v>
      </c>
      <c r="BF46" s="327">
        <v>1.0367839999999999</v>
      </c>
      <c r="BG46" s="327">
        <v>0.96938340000000001</v>
      </c>
      <c r="BH46" s="327">
        <v>1.015196</v>
      </c>
      <c r="BI46" s="327">
        <v>1.062894</v>
      </c>
      <c r="BJ46" s="327">
        <v>1.0838460000000001</v>
      </c>
      <c r="BK46" s="327">
        <v>1.083501</v>
      </c>
      <c r="BL46" s="327">
        <v>0.98238119999999995</v>
      </c>
      <c r="BM46" s="327">
        <v>1.2255229999999999</v>
      </c>
      <c r="BN46" s="327">
        <v>1.1417790000000001</v>
      </c>
      <c r="BO46" s="327">
        <v>1.207414</v>
      </c>
      <c r="BP46" s="327">
        <v>1.2089859999999999</v>
      </c>
      <c r="BQ46" s="327">
        <v>1.1390150000000001</v>
      </c>
      <c r="BR46" s="327">
        <v>1.0877840000000001</v>
      </c>
      <c r="BS46" s="327">
        <v>1.0317559999999999</v>
      </c>
      <c r="BT46" s="327">
        <v>1.0655479999999999</v>
      </c>
      <c r="BU46" s="327">
        <v>1.116441</v>
      </c>
      <c r="BV46" s="327">
        <v>1.123173</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1047</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1048</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1049</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1050</v>
      </c>
      <c r="C52" s="762"/>
      <c r="D52" s="762"/>
      <c r="E52" s="762"/>
      <c r="F52" s="762"/>
      <c r="G52" s="762"/>
      <c r="H52" s="762"/>
      <c r="I52" s="762"/>
      <c r="J52" s="762"/>
      <c r="K52" s="762"/>
      <c r="L52" s="762"/>
      <c r="M52" s="762"/>
      <c r="N52" s="762"/>
      <c r="O52" s="762"/>
      <c r="P52" s="762"/>
      <c r="Q52" s="75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70" t="str">
        <f>"Notes: "&amp;"EIA completed modeling and analysis for this report on " &amp;Dates!D2&amp;"."</f>
        <v>Notes: EIA completed modeling and analysis for this report on Thursday June 3, 2021.</v>
      </c>
      <c r="C54" s="769"/>
      <c r="D54" s="769"/>
      <c r="E54" s="769"/>
      <c r="F54" s="769"/>
      <c r="G54" s="769"/>
      <c r="H54" s="769"/>
      <c r="I54" s="769"/>
      <c r="J54" s="769"/>
      <c r="K54" s="769"/>
      <c r="L54" s="769"/>
      <c r="M54" s="769"/>
      <c r="N54" s="769"/>
      <c r="O54" s="769"/>
      <c r="P54" s="769"/>
      <c r="Q54" s="76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70" t="s">
        <v>353</v>
      </c>
      <c r="C55" s="769"/>
      <c r="D55" s="769"/>
      <c r="E55" s="769"/>
      <c r="F55" s="769"/>
      <c r="G55" s="769"/>
      <c r="H55" s="769"/>
      <c r="I55" s="769"/>
      <c r="J55" s="769"/>
      <c r="K55" s="769"/>
      <c r="L55" s="769"/>
      <c r="M55" s="769"/>
      <c r="N55" s="769"/>
      <c r="O55" s="769"/>
      <c r="P55" s="769"/>
      <c r="Q55" s="76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59"/>
      <c r="D56" s="759"/>
      <c r="E56" s="759"/>
      <c r="F56" s="759"/>
      <c r="G56" s="759"/>
      <c r="H56" s="759"/>
      <c r="I56" s="759"/>
      <c r="J56" s="759"/>
      <c r="K56" s="759"/>
      <c r="L56" s="759"/>
      <c r="M56" s="759"/>
      <c r="N56" s="759"/>
      <c r="O56" s="759"/>
      <c r="P56" s="759"/>
      <c r="Q56" s="75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1384</v>
      </c>
      <c r="C58" s="759"/>
      <c r="D58" s="759"/>
      <c r="E58" s="759"/>
      <c r="F58" s="759"/>
      <c r="G58" s="759"/>
      <c r="H58" s="759"/>
      <c r="I58" s="759"/>
      <c r="J58" s="759"/>
      <c r="K58" s="759"/>
      <c r="L58" s="759"/>
      <c r="M58" s="759"/>
      <c r="N58" s="759"/>
      <c r="O58" s="759"/>
      <c r="P58" s="759"/>
      <c r="Q58" s="759"/>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E10" sqref="BE10"/>
    </sheetView>
  </sheetViews>
  <sheetFormatPr defaultColWidth="9.21875" defaultRowHeight="12" customHeight="1" x14ac:dyDescent="0.3"/>
  <cols>
    <col min="1" max="1" width="12.44140625" style="657" customWidth="1"/>
    <col min="2" max="2" width="26" style="657" customWidth="1"/>
    <col min="3" max="55" width="6.5546875" style="657" customWidth="1"/>
    <col min="56" max="58" width="6.5546875" style="672" customWidth="1"/>
    <col min="59" max="74" width="6.5546875" style="657" customWidth="1"/>
    <col min="75" max="16384" width="9.21875" style="657"/>
  </cols>
  <sheetData>
    <row r="1" spans="1:74" ht="12.75" customHeight="1" x14ac:dyDescent="0.3">
      <c r="A1" s="831" t="s">
        <v>798</v>
      </c>
      <c r="B1" s="660" t="s">
        <v>1051</v>
      </c>
      <c r="C1" s="658"/>
      <c r="D1" s="658"/>
      <c r="E1" s="658"/>
      <c r="F1" s="658"/>
      <c r="G1" s="658"/>
      <c r="H1" s="658"/>
      <c r="I1" s="658"/>
      <c r="J1" s="658"/>
      <c r="K1" s="658"/>
      <c r="L1" s="658"/>
      <c r="M1" s="658"/>
      <c r="N1" s="658"/>
      <c r="O1" s="658"/>
      <c r="P1" s="658"/>
      <c r="Q1" s="658"/>
    </row>
    <row r="2" spans="1:74" ht="12.75" customHeight="1" x14ac:dyDescent="0.3">
      <c r="A2" s="831"/>
      <c r="B2" s="659" t="str">
        <f>"U.S. Energy Information Administration  |  Short-Term Energy Outlook - "&amp;Dates!$D$1</f>
        <v>U.S. Energy Information Administration  |  Short-Term Energy Outlook - June 2021</v>
      </c>
      <c r="C2" s="658"/>
      <c r="D2" s="658"/>
      <c r="E2" s="658"/>
      <c r="F2" s="658"/>
      <c r="G2" s="658"/>
      <c r="H2" s="658"/>
      <c r="I2" s="658"/>
      <c r="J2" s="658"/>
      <c r="K2" s="658"/>
      <c r="L2" s="658"/>
      <c r="M2" s="658"/>
      <c r="N2" s="658"/>
      <c r="O2" s="658"/>
      <c r="P2" s="658"/>
      <c r="Q2" s="658"/>
    </row>
    <row r="3" spans="1:74" ht="12.75" customHeight="1" x14ac:dyDescent="0.3">
      <c r="A3" s="663"/>
      <c r="B3" s="664"/>
      <c r="C3" s="832">
        <f>Dates!D3</f>
        <v>2017</v>
      </c>
      <c r="D3" s="833"/>
      <c r="E3" s="833"/>
      <c r="F3" s="833"/>
      <c r="G3" s="833"/>
      <c r="H3" s="833"/>
      <c r="I3" s="833"/>
      <c r="J3" s="833"/>
      <c r="K3" s="833"/>
      <c r="L3" s="833"/>
      <c r="M3" s="833"/>
      <c r="N3" s="834"/>
      <c r="O3" s="832">
        <f>C3+1</f>
        <v>2018</v>
      </c>
      <c r="P3" s="833"/>
      <c r="Q3" s="833"/>
      <c r="R3" s="833"/>
      <c r="S3" s="833"/>
      <c r="T3" s="833"/>
      <c r="U3" s="833"/>
      <c r="V3" s="833"/>
      <c r="W3" s="833"/>
      <c r="X3" s="833"/>
      <c r="Y3" s="833"/>
      <c r="Z3" s="834"/>
      <c r="AA3" s="832">
        <f>O3+1</f>
        <v>2019</v>
      </c>
      <c r="AB3" s="833"/>
      <c r="AC3" s="833"/>
      <c r="AD3" s="833"/>
      <c r="AE3" s="833"/>
      <c r="AF3" s="833"/>
      <c r="AG3" s="833"/>
      <c r="AH3" s="833"/>
      <c r="AI3" s="833"/>
      <c r="AJ3" s="833"/>
      <c r="AK3" s="833"/>
      <c r="AL3" s="834"/>
      <c r="AM3" s="832">
        <f>AA3+1</f>
        <v>2020</v>
      </c>
      <c r="AN3" s="833"/>
      <c r="AO3" s="833"/>
      <c r="AP3" s="833"/>
      <c r="AQ3" s="833"/>
      <c r="AR3" s="833"/>
      <c r="AS3" s="833"/>
      <c r="AT3" s="833"/>
      <c r="AU3" s="833"/>
      <c r="AV3" s="833"/>
      <c r="AW3" s="833"/>
      <c r="AX3" s="834"/>
      <c r="AY3" s="832">
        <f>AM3+1</f>
        <v>2021</v>
      </c>
      <c r="AZ3" s="833"/>
      <c r="BA3" s="833"/>
      <c r="BB3" s="833"/>
      <c r="BC3" s="833"/>
      <c r="BD3" s="833"/>
      <c r="BE3" s="833"/>
      <c r="BF3" s="833"/>
      <c r="BG3" s="833"/>
      <c r="BH3" s="833"/>
      <c r="BI3" s="833"/>
      <c r="BJ3" s="834"/>
      <c r="BK3" s="832">
        <f>AY3+1</f>
        <v>2022</v>
      </c>
      <c r="BL3" s="833"/>
      <c r="BM3" s="833"/>
      <c r="BN3" s="833"/>
      <c r="BO3" s="833"/>
      <c r="BP3" s="833"/>
      <c r="BQ3" s="833"/>
      <c r="BR3" s="833"/>
      <c r="BS3" s="833"/>
      <c r="BT3" s="833"/>
      <c r="BU3" s="833"/>
      <c r="BV3" s="834"/>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
      <c r="A5" s="663"/>
      <c r="B5" s="662" t="s">
        <v>1059</v>
      </c>
      <c r="C5" s="658"/>
      <c r="D5" s="658"/>
      <c r="E5" s="658"/>
      <c r="F5" s="658"/>
      <c r="G5" s="658"/>
      <c r="H5" s="658"/>
      <c r="I5" s="658"/>
      <c r="J5" s="658"/>
      <c r="K5" s="658"/>
      <c r="L5" s="658"/>
      <c r="M5" s="658"/>
      <c r="N5" s="658"/>
      <c r="O5" s="658"/>
      <c r="P5" s="658"/>
      <c r="Q5" s="658"/>
      <c r="BG5" s="672"/>
      <c r="BH5" s="672"/>
      <c r="BI5" s="672"/>
    </row>
    <row r="6" spans="1:74" ht="12" customHeight="1" x14ac:dyDescent="0.3">
      <c r="A6" s="663"/>
      <c r="B6" s="662" t="s">
        <v>1060</v>
      </c>
      <c r="C6" s="658"/>
      <c r="D6" s="658"/>
      <c r="E6" s="658"/>
      <c r="F6" s="658"/>
      <c r="G6" s="658"/>
      <c r="H6" s="658"/>
      <c r="I6" s="658"/>
      <c r="J6" s="658"/>
      <c r="K6" s="658"/>
      <c r="L6" s="658"/>
      <c r="M6" s="658"/>
      <c r="N6" s="658"/>
      <c r="O6" s="658"/>
      <c r="P6" s="658"/>
      <c r="Q6" s="658"/>
      <c r="BG6" s="672"/>
      <c r="BH6" s="672"/>
      <c r="BI6" s="672"/>
    </row>
    <row r="7" spans="1:74" ht="12" customHeight="1" x14ac:dyDescent="0.3">
      <c r="A7" s="663" t="s">
        <v>1052</v>
      </c>
      <c r="B7" s="661" t="s">
        <v>1061</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6642.6</v>
      </c>
      <c r="AN7" s="671">
        <v>6642.6</v>
      </c>
      <c r="AO7" s="671">
        <v>6604.6</v>
      </c>
      <c r="AP7" s="671">
        <v>6603.7</v>
      </c>
      <c r="AQ7" s="671">
        <v>6604.7</v>
      </c>
      <c r="AR7" s="671">
        <v>6602.7</v>
      </c>
      <c r="AS7" s="671">
        <v>6512.3</v>
      </c>
      <c r="AT7" s="671">
        <v>6551.9</v>
      </c>
      <c r="AU7" s="671">
        <v>6553.3</v>
      </c>
      <c r="AV7" s="671">
        <v>6553.3</v>
      </c>
      <c r="AW7" s="671">
        <v>6550.6</v>
      </c>
      <c r="AX7" s="671">
        <v>6552</v>
      </c>
      <c r="AY7" s="671">
        <v>6544</v>
      </c>
      <c r="AZ7" s="671">
        <v>6542.2</v>
      </c>
      <c r="BA7" s="671">
        <v>6542.2</v>
      </c>
      <c r="BB7" s="671">
        <v>6399.2</v>
      </c>
      <c r="BC7" s="671">
        <v>6397.8</v>
      </c>
      <c r="BD7" s="673">
        <v>6397.6</v>
      </c>
      <c r="BE7" s="673">
        <v>6397.6</v>
      </c>
      <c r="BF7" s="673">
        <v>6394.3</v>
      </c>
      <c r="BG7" s="673">
        <v>6396.5</v>
      </c>
      <c r="BH7" s="673">
        <v>6404.5</v>
      </c>
      <c r="BI7" s="673">
        <v>6404.5</v>
      </c>
      <c r="BJ7" s="673">
        <v>6440.7</v>
      </c>
      <c r="BK7" s="673">
        <v>6440.7</v>
      </c>
      <c r="BL7" s="673">
        <v>6443.7</v>
      </c>
      <c r="BM7" s="673">
        <v>6443.7</v>
      </c>
      <c r="BN7" s="673">
        <v>6444.9</v>
      </c>
      <c r="BO7" s="673">
        <v>6444.9</v>
      </c>
      <c r="BP7" s="673">
        <v>6446.5</v>
      </c>
      <c r="BQ7" s="673">
        <v>6446.5</v>
      </c>
      <c r="BR7" s="673">
        <v>6446.5</v>
      </c>
      <c r="BS7" s="673">
        <v>6446.5</v>
      </c>
      <c r="BT7" s="673">
        <v>6446.5</v>
      </c>
      <c r="BU7" s="673">
        <v>6446.5</v>
      </c>
      <c r="BV7" s="673">
        <v>6446.5</v>
      </c>
    </row>
    <row r="8" spans="1:74" ht="12" customHeight="1" x14ac:dyDescent="0.3">
      <c r="A8" s="663" t="s">
        <v>1053</v>
      </c>
      <c r="B8" s="661" t="s">
        <v>1062</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3931.6</v>
      </c>
      <c r="AN8" s="671">
        <v>3931.6</v>
      </c>
      <c r="AO8" s="671">
        <v>3931.6</v>
      </c>
      <c r="AP8" s="671">
        <v>3930.7</v>
      </c>
      <c r="AQ8" s="671">
        <v>3931.7</v>
      </c>
      <c r="AR8" s="671">
        <v>3929.7</v>
      </c>
      <c r="AS8" s="671">
        <v>3853</v>
      </c>
      <c r="AT8" s="671">
        <v>3854.6</v>
      </c>
      <c r="AU8" s="671">
        <v>3856</v>
      </c>
      <c r="AV8" s="671">
        <v>3856</v>
      </c>
      <c r="AW8" s="671">
        <v>3853.3</v>
      </c>
      <c r="AX8" s="671">
        <v>3854.7</v>
      </c>
      <c r="AY8" s="671">
        <v>3846.7</v>
      </c>
      <c r="AZ8" s="671">
        <v>3844.9</v>
      </c>
      <c r="BA8" s="671">
        <v>3844.9</v>
      </c>
      <c r="BB8" s="671">
        <v>3844.9</v>
      </c>
      <c r="BC8" s="671">
        <v>3843.5</v>
      </c>
      <c r="BD8" s="673">
        <v>3843.3</v>
      </c>
      <c r="BE8" s="673">
        <v>3843.3</v>
      </c>
      <c r="BF8" s="673">
        <v>3840</v>
      </c>
      <c r="BG8" s="673">
        <v>3842.2</v>
      </c>
      <c r="BH8" s="673">
        <v>3850.2</v>
      </c>
      <c r="BI8" s="673">
        <v>3850.2</v>
      </c>
      <c r="BJ8" s="673">
        <v>3886.4</v>
      </c>
      <c r="BK8" s="673">
        <v>3886.4</v>
      </c>
      <c r="BL8" s="673">
        <v>3889.4</v>
      </c>
      <c r="BM8" s="673">
        <v>3889.4</v>
      </c>
      <c r="BN8" s="673">
        <v>3890.6</v>
      </c>
      <c r="BO8" s="673">
        <v>3890.6</v>
      </c>
      <c r="BP8" s="673">
        <v>3892.2</v>
      </c>
      <c r="BQ8" s="673">
        <v>3892.2</v>
      </c>
      <c r="BR8" s="673">
        <v>3892.2</v>
      </c>
      <c r="BS8" s="673">
        <v>3892.2</v>
      </c>
      <c r="BT8" s="673">
        <v>3892.2</v>
      </c>
      <c r="BU8" s="673">
        <v>3892.2</v>
      </c>
      <c r="BV8" s="673">
        <v>3892.2</v>
      </c>
    </row>
    <row r="9" spans="1:74" ht="12" customHeight="1" x14ac:dyDescent="0.3">
      <c r="A9" s="663" t="s">
        <v>1054</v>
      </c>
      <c r="B9" s="661" t="s">
        <v>1063</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2711</v>
      </c>
      <c r="AN9" s="671">
        <v>2711</v>
      </c>
      <c r="AO9" s="671">
        <v>2673</v>
      </c>
      <c r="AP9" s="671">
        <v>2673</v>
      </c>
      <c r="AQ9" s="671">
        <v>2673</v>
      </c>
      <c r="AR9" s="671">
        <v>2673</v>
      </c>
      <c r="AS9" s="671">
        <v>2659.3</v>
      </c>
      <c r="AT9" s="671">
        <v>2697.3</v>
      </c>
      <c r="AU9" s="671">
        <v>2697.3</v>
      </c>
      <c r="AV9" s="671">
        <v>2697.3</v>
      </c>
      <c r="AW9" s="671">
        <v>2697.3</v>
      </c>
      <c r="AX9" s="671">
        <v>2697.3</v>
      </c>
      <c r="AY9" s="671">
        <v>2697.3</v>
      </c>
      <c r="AZ9" s="671">
        <v>2697.3</v>
      </c>
      <c r="BA9" s="671">
        <v>2697.3</v>
      </c>
      <c r="BB9" s="671">
        <v>2554.3000000000002</v>
      </c>
      <c r="BC9" s="671">
        <v>2554.3000000000002</v>
      </c>
      <c r="BD9" s="673">
        <v>2554.3000000000002</v>
      </c>
      <c r="BE9" s="673">
        <v>2554.3000000000002</v>
      </c>
      <c r="BF9" s="673">
        <v>2554.3000000000002</v>
      </c>
      <c r="BG9" s="673">
        <v>2554.3000000000002</v>
      </c>
      <c r="BH9" s="673">
        <v>2554.3000000000002</v>
      </c>
      <c r="BI9" s="673">
        <v>2554.3000000000002</v>
      </c>
      <c r="BJ9" s="673">
        <v>2554.3000000000002</v>
      </c>
      <c r="BK9" s="673">
        <v>2554.3000000000002</v>
      </c>
      <c r="BL9" s="673">
        <v>2554.3000000000002</v>
      </c>
      <c r="BM9" s="673">
        <v>2554.3000000000002</v>
      </c>
      <c r="BN9" s="673">
        <v>2554.3000000000002</v>
      </c>
      <c r="BO9" s="673">
        <v>2554.3000000000002</v>
      </c>
      <c r="BP9" s="673">
        <v>2554.3000000000002</v>
      </c>
      <c r="BQ9" s="673">
        <v>2554.3000000000002</v>
      </c>
      <c r="BR9" s="673">
        <v>2554.3000000000002</v>
      </c>
      <c r="BS9" s="673">
        <v>2554.3000000000002</v>
      </c>
      <c r="BT9" s="673">
        <v>2554.3000000000002</v>
      </c>
      <c r="BU9" s="673">
        <v>2554.3000000000002</v>
      </c>
      <c r="BV9" s="673">
        <v>2554.3000000000002</v>
      </c>
    </row>
    <row r="10" spans="1:74" ht="12" customHeight="1" x14ac:dyDescent="0.3">
      <c r="A10" s="663" t="s">
        <v>1055</v>
      </c>
      <c r="B10" s="661" t="s">
        <v>1064</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79519.7</v>
      </c>
      <c r="AN10" s="671">
        <v>79519.7</v>
      </c>
      <c r="AO10" s="671">
        <v>79519.7</v>
      </c>
      <c r="AP10" s="671">
        <v>79519.7</v>
      </c>
      <c r="AQ10" s="671">
        <v>79519.7</v>
      </c>
      <c r="AR10" s="671">
        <v>79513.7</v>
      </c>
      <c r="AS10" s="671">
        <v>79539.8</v>
      </c>
      <c r="AT10" s="671">
        <v>79539.8</v>
      </c>
      <c r="AU10" s="671">
        <v>79660.100000000006</v>
      </c>
      <c r="AV10" s="671">
        <v>79660.100000000006</v>
      </c>
      <c r="AW10" s="671">
        <v>79660.100000000006</v>
      </c>
      <c r="AX10" s="671">
        <v>79662.8</v>
      </c>
      <c r="AY10" s="671">
        <v>79667.8</v>
      </c>
      <c r="AZ10" s="671">
        <v>79663.8</v>
      </c>
      <c r="BA10" s="671">
        <v>79663.8</v>
      </c>
      <c r="BB10" s="671">
        <v>79721.3</v>
      </c>
      <c r="BC10" s="671">
        <v>79723.8</v>
      </c>
      <c r="BD10" s="673">
        <v>79733.100000000006</v>
      </c>
      <c r="BE10" s="673">
        <v>79733.100000000006</v>
      </c>
      <c r="BF10" s="673">
        <v>79735.600000000006</v>
      </c>
      <c r="BG10" s="673">
        <v>79735.600000000006</v>
      </c>
      <c r="BH10" s="673">
        <v>79745.600000000006</v>
      </c>
      <c r="BI10" s="673">
        <v>79745.600000000006</v>
      </c>
      <c r="BJ10" s="673">
        <v>79780.800000000003</v>
      </c>
      <c r="BK10" s="673">
        <v>79780.3</v>
      </c>
      <c r="BL10" s="673">
        <v>79780.3</v>
      </c>
      <c r="BM10" s="673">
        <v>79794.5</v>
      </c>
      <c r="BN10" s="673">
        <v>79794.5</v>
      </c>
      <c r="BO10" s="673">
        <v>79794.5</v>
      </c>
      <c r="BP10" s="673">
        <v>79809.399999999994</v>
      </c>
      <c r="BQ10" s="673">
        <v>79814.399999999994</v>
      </c>
      <c r="BR10" s="673">
        <v>79834.2</v>
      </c>
      <c r="BS10" s="673">
        <v>79850.2</v>
      </c>
      <c r="BT10" s="673">
        <v>79850.600000000006</v>
      </c>
      <c r="BU10" s="673">
        <v>79850.600000000006</v>
      </c>
      <c r="BV10" s="673">
        <v>79853.600000000006</v>
      </c>
    </row>
    <row r="11" spans="1:74" ht="12" customHeight="1" x14ac:dyDescent="0.3">
      <c r="A11" s="663" t="s">
        <v>1056</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2502.3000000000002</v>
      </c>
      <c r="AN11" s="671">
        <v>2502.3000000000002</v>
      </c>
      <c r="AO11" s="671">
        <v>2502.3000000000002</v>
      </c>
      <c r="AP11" s="671">
        <v>2513</v>
      </c>
      <c r="AQ11" s="671">
        <v>2498.4</v>
      </c>
      <c r="AR11" s="671">
        <v>2519.5</v>
      </c>
      <c r="AS11" s="671">
        <v>2519.5</v>
      </c>
      <c r="AT11" s="671">
        <v>2519.5</v>
      </c>
      <c r="AU11" s="671">
        <v>2519.5</v>
      </c>
      <c r="AV11" s="671">
        <v>2519.5</v>
      </c>
      <c r="AW11" s="671">
        <v>2519.5</v>
      </c>
      <c r="AX11" s="671">
        <v>2519.5</v>
      </c>
      <c r="AY11" s="671">
        <v>2519.5</v>
      </c>
      <c r="AZ11" s="671">
        <v>2519.5</v>
      </c>
      <c r="BA11" s="671">
        <v>2519.5</v>
      </c>
      <c r="BB11" s="671">
        <v>2519.5</v>
      </c>
      <c r="BC11" s="671">
        <v>2519.5</v>
      </c>
      <c r="BD11" s="673">
        <v>2519.5</v>
      </c>
      <c r="BE11" s="673">
        <v>2519.5</v>
      </c>
      <c r="BF11" s="673">
        <v>2519.5</v>
      </c>
      <c r="BG11" s="673">
        <v>2519.5</v>
      </c>
      <c r="BH11" s="673">
        <v>2519.5</v>
      </c>
      <c r="BI11" s="673">
        <v>2519.5</v>
      </c>
      <c r="BJ11" s="673">
        <v>2561.5</v>
      </c>
      <c r="BK11" s="673">
        <v>2561.5</v>
      </c>
      <c r="BL11" s="673">
        <v>2561.5</v>
      </c>
      <c r="BM11" s="673">
        <v>2561.5</v>
      </c>
      <c r="BN11" s="673">
        <v>2561.5</v>
      </c>
      <c r="BO11" s="673">
        <v>2561.5</v>
      </c>
      <c r="BP11" s="673">
        <v>2561.5</v>
      </c>
      <c r="BQ11" s="673">
        <v>2561.5</v>
      </c>
      <c r="BR11" s="673">
        <v>2561.5</v>
      </c>
      <c r="BS11" s="673">
        <v>2561.5</v>
      </c>
      <c r="BT11" s="673">
        <v>2561.5</v>
      </c>
      <c r="BU11" s="673">
        <v>2561.5</v>
      </c>
      <c r="BV11" s="673">
        <v>2561.5</v>
      </c>
    </row>
    <row r="12" spans="1:74" ht="12" customHeight="1" x14ac:dyDescent="0.3">
      <c r="A12" s="663" t="s">
        <v>1057</v>
      </c>
      <c r="B12" s="661" t="s">
        <v>1065</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38472.699999999997</v>
      </c>
      <c r="AN12" s="671">
        <v>38895.4</v>
      </c>
      <c r="AO12" s="671">
        <v>39125.800000000003</v>
      </c>
      <c r="AP12" s="671">
        <v>39793.9</v>
      </c>
      <c r="AQ12" s="671">
        <v>40159.699999999997</v>
      </c>
      <c r="AR12" s="671">
        <v>41216.199999999997</v>
      </c>
      <c r="AS12" s="671">
        <v>41800.1</v>
      </c>
      <c r="AT12" s="671">
        <v>42404.2</v>
      </c>
      <c r="AU12" s="671">
        <v>43013.2</v>
      </c>
      <c r="AV12" s="671">
        <v>43382.7</v>
      </c>
      <c r="AW12" s="671">
        <v>44241.4</v>
      </c>
      <c r="AX12" s="671">
        <v>47575.1</v>
      </c>
      <c r="AY12" s="671">
        <v>47954.2</v>
      </c>
      <c r="AZ12" s="671">
        <v>48635.9</v>
      </c>
      <c r="BA12" s="671">
        <v>50238</v>
      </c>
      <c r="BB12" s="671">
        <v>51140.3</v>
      </c>
      <c r="BC12" s="671">
        <v>52425</v>
      </c>
      <c r="BD12" s="673">
        <v>53488.9</v>
      </c>
      <c r="BE12" s="673">
        <v>55423.3</v>
      </c>
      <c r="BF12" s="673">
        <v>55881.2</v>
      </c>
      <c r="BG12" s="673">
        <v>56678</v>
      </c>
      <c r="BH12" s="673">
        <v>57547.3</v>
      </c>
      <c r="BI12" s="673">
        <v>58993.7</v>
      </c>
      <c r="BJ12" s="673">
        <v>63076.5</v>
      </c>
      <c r="BK12" s="673">
        <v>63868.3</v>
      </c>
      <c r="BL12" s="673">
        <v>64516.5</v>
      </c>
      <c r="BM12" s="673">
        <v>65090.5</v>
      </c>
      <c r="BN12" s="673">
        <v>66720.7</v>
      </c>
      <c r="BO12" s="673">
        <v>67465.7</v>
      </c>
      <c r="BP12" s="673">
        <v>70572.7</v>
      </c>
      <c r="BQ12" s="673">
        <v>71093.7</v>
      </c>
      <c r="BR12" s="673">
        <v>71408.7</v>
      </c>
      <c r="BS12" s="673">
        <v>72387.7</v>
      </c>
      <c r="BT12" s="673">
        <v>72776.600000000006</v>
      </c>
      <c r="BU12" s="673">
        <v>73975.100000000006</v>
      </c>
      <c r="BV12" s="673">
        <v>79668.600000000006</v>
      </c>
    </row>
    <row r="13" spans="1:74" ht="12" customHeight="1" x14ac:dyDescent="0.3">
      <c r="A13" s="663" t="s">
        <v>1058</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104660.9</v>
      </c>
      <c r="AN13" s="671">
        <v>104678.2</v>
      </c>
      <c r="AO13" s="671">
        <v>106205.3</v>
      </c>
      <c r="AP13" s="671">
        <v>106460</v>
      </c>
      <c r="AQ13" s="671">
        <v>107319.4</v>
      </c>
      <c r="AR13" s="671">
        <v>107768.2</v>
      </c>
      <c r="AS13" s="671">
        <v>107970.2</v>
      </c>
      <c r="AT13" s="671">
        <v>108502</v>
      </c>
      <c r="AU13" s="671">
        <v>109295.4</v>
      </c>
      <c r="AV13" s="671">
        <v>109602.5</v>
      </c>
      <c r="AW13" s="671">
        <v>111334</v>
      </c>
      <c r="AX13" s="671">
        <v>118262.39999999999</v>
      </c>
      <c r="AY13" s="671">
        <v>119297.60000000001</v>
      </c>
      <c r="AZ13" s="671">
        <v>120264.4</v>
      </c>
      <c r="BA13" s="671">
        <v>121148</v>
      </c>
      <c r="BB13" s="671">
        <v>124842.9</v>
      </c>
      <c r="BC13" s="671">
        <v>126138.7</v>
      </c>
      <c r="BD13" s="673">
        <v>126518.8</v>
      </c>
      <c r="BE13" s="673">
        <v>127350.8</v>
      </c>
      <c r="BF13" s="673">
        <v>127952.8</v>
      </c>
      <c r="BG13" s="673">
        <v>128414.6</v>
      </c>
      <c r="BH13" s="673">
        <v>129206.2</v>
      </c>
      <c r="BI13" s="673">
        <v>130029.8</v>
      </c>
      <c r="BJ13" s="673">
        <v>134261.20000000001</v>
      </c>
      <c r="BK13" s="673">
        <v>134249.60000000001</v>
      </c>
      <c r="BL13" s="673">
        <v>134764.4</v>
      </c>
      <c r="BM13" s="673">
        <v>134970.5</v>
      </c>
      <c r="BN13" s="673">
        <v>134970.5</v>
      </c>
      <c r="BO13" s="673">
        <v>136171.29999999999</v>
      </c>
      <c r="BP13" s="673">
        <v>136842</v>
      </c>
      <c r="BQ13" s="673">
        <v>136842</v>
      </c>
      <c r="BR13" s="673">
        <v>136842</v>
      </c>
      <c r="BS13" s="673">
        <v>137422</v>
      </c>
      <c r="BT13" s="673">
        <v>137772</v>
      </c>
      <c r="BU13" s="673">
        <v>138024</v>
      </c>
      <c r="BV13" s="673">
        <v>139582.70000000001</v>
      </c>
    </row>
    <row r="14" spans="1:74" ht="12" customHeight="1" x14ac:dyDescent="0.3">
      <c r="A14" s="663"/>
      <c r="B14" s="662" t="s">
        <v>1066</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74"/>
      <c r="BE14" s="674"/>
      <c r="BF14" s="674"/>
      <c r="BG14" s="674"/>
      <c r="BH14" s="674"/>
      <c r="BI14" s="674"/>
      <c r="BJ14" s="674"/>
      <c r="BK14" s="674"/>
      <c r="BL14" s="674"/>
      <c r="BM14" s="674"/>
      <c r="BN14" s="674"/>
      <c r="BO14" s="674"/>
      <c r="BP14" s="674"/>
      <c r="BQ14" s="674"/>
      <c r="BR14" s="674"/>
      <c r="BS14" s="674"/>
      <c r="BT14" s="674"/>
      <c r="BU14" s="674"/>
      <c r="BV14" s="674"/>
    </row>
    <row r="15" spans="1:74" ht="12" customHeight="1" x14ac:dyDescent="0.3">
      <c r="A15" s="663" t="s">
        <v>1067</v>
      </c>
      <c r="B15" s="661" t="s">
        <v>1061</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6396.4</v>
      </c>
      <c r="AN15" s="671">
        <v>6395.4</v>
      </c>
      <c r="AO15" s="671">
        <v>6395.4</v>
      </c>
      <c r="AP15" s="671">
        <v>6395.4</v>
      </c>
      <c r="AQ15" s="671">
        <v>6395.4</v>
      </c>
      <c r="AR15" s="671">
        <v>6395.4</v>
      </c>
      <c r="AS15" s="671">
        <v>6395.4</v>
      </c>
      <c r="AT15" s="671">
        <v>6391.2</v>
      </c>
      <c r="AU15" s="671">
        <v>6391.2</v>
      </c>
      <c r="AV15" s="671">
        <v>6405.2</v>
      </c>
      <c r="AW15" s="671">
        <v>6405.2</v>
      </c>
      <c r="AX15" s="671">
        <v>6405.2</v>
      </c>
      <c r="AY15" s="671">
        <v>6385.7</v>
      </c>
      <c r="AZ15" s="671">
        <v>6383.4</v>
      </c>
      <c r="BA15" s="671">
        <v>6383.4</v>
      </c>
      <c r="BB15" s="671">
        <v>6385.4</v>
      </c>
      <c r="BC15" s="671">
        <v>6390.4</v>
      </c>
      <c r="BD15" s="673">
        <v>6391.8</v>
      </c>
      <c r="BE15" s="673">
        <v>6371.8</v>
      </c>
      <c r="BF15" s="673">
        <v>6371.8</v>
      </c>
      <c r="BG15" s="673">
        <v>6371.8</v>
      </c>
      <c r="BH15" s="673">
        <v>6371.8</v>
      </c>
      <c r="BI15" s="673">
        <v>6371.8</v>
      </c>
      <c r="BJ15" s="673">
        <v>6371.8</v>
      </c>
      <c r="BK15" s="673">
        <v>6371.8</v>
      </c>
      <c r="BL15" s="673">
        <v>6371.8</v>
      </c>
      <c r="BM15" s="673">
        <v>6371.8</v>
      </c>
      <c r="BN15" s="673">
        <v>6371.8</v>
      </c>
      <c r="BO15" s="673">
        <v>6371.8</v>
      </c>
      <c r="BP15" s="673">
        <v>6371.8</v>
      </c>
      <c r="BQ15" s="673">
        <v>6364</v>
      </c>
      <c r="BR15" s="673">
        <v>6364</v>
      </c>
      <c r="BS15" s="673">
        <v>6364</v>
      </c>
      <c r="BT15" s="673">
        <v>6364</v>
      </c>
      <c r="BU15" s="673">
        <v>6364</v>
      </c>
      <c r="BV15" s="673">
        <v>6364</v>
      </c>
    </row>
    <row r="16" spans="1:74" ht="12" customHeight="1" x14ac:dyDescent="0.3">
      <c r="A16" s="663" t="s">
        <v>1068</v>
      </c>
      <c r="B16" s="661" t="s">
        <v>1062</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781.8</v>
      </c>
      <c r="AN16" s="671">
        <v>780.8</v>
      </c>
      <c r="AO16" s="671">
        <v>780.8</v>
      </c>
      <c r="AP16" s="671">
        <v>780.8</v>
      </c>
      <c r="AQ16" s="671">
        <v>780.8</v>
      </c>
      <c r="AR16" s="671">
        <v>780.8</v>
      </c>
      <c r="AS16" s="671">
        <v>780.8</v>
      </c>
      <c r="AT16" s="671">
        <v>776.6</v>
      </c>
      <c r="AU16" s="671">
        <v>776.6</v>
      </c>
      <c r="AV16" s="671">
        <v>790.6</v>
      </c>
      <c r="AW16" s="671">
        <v>790.6</v>
      </c>
      <c r="AX16" s="671">
        <v>790.6</v>
      </c>
      <c r="AY16" s="671">
        <v>790.6</v>
      </c>
      <c r="AZ16" s="671">
        <v>788.3</v>
      </c>
      <c r="BA16" s="671">
        <v>788.3</v>
      </c>
      <c r="BB16" s="671">
        <v>790.3</v>
      </c>
      <c r="BC16" s="671">
        <v>790.3</v>
      </c>
      <c r="BD16" s="673">
        <v>791.7</v>
      </c>
      <c r="BE16" s="673">
        <v>791.7</v>
      </c>
      <c r="BF16" s="673">
        <v>791.7</v>
      </c>
      <c r="BG16" s="673">
        <v>791.7</v>
      </c>
      <c r="BH16" s="673">
        <v>791.7</v>
      </c>
      <c r="BI16" s="673">
        <v>791.7</v>
      </c>
      <c r="BJ16" s="673">
        <v>791.7</v>
      </c>
      <c r="BK16" s="673">
        <v>791.7</v>
      </c>
      <c r="BL16" s="673">
        <v>791.7</v>
      </c>
      <c r="BM16" s="673">
        <v>791.7</v>
      </c>
      <c r="BN16" s="673">
        <v>791.7</v>
      </c>
      <c r="BO16" s="673">
        <v>791.7</v>
      </c>
      <c r="BP16" s="673">
        <v>791.7</v>
      </c>
      <c r="BQ16" s="673">
        <v>791.7</v>
      </c>
      <c r="BR16" s="673">
        <v>791.7</v>
      </c>
      <c r="BS16" s="673">
        <v>791.7</v>
      </c>
      <c r="BT16" s="673">
        <v>791.7</v>
      </c>
      <c r="BU16" s="673">
        <v>791.7</v>
      </c>
      <c r="BV16" s="673">
        <v>791.7</v>
      </c>
    </row>
    <row r="17" spans="1:74" ht="12" customHeight="1" x14ac:dyDescent="0.3">
      <c r="A17" s="663" t="s">
        <v>1069</v>
      </c>
      <c r="B17" s="661" t="s">
        <v>1063</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5614.6</v>
      </c>
      <c r="AN17" s="671">
        <v>5614.6</v>
      </c>
      <c r="AO17" s="671">
        <v>5614.6</v>
      </c>
      <c r="AP17" s="671">
        <v>5614.6</v>
      </c>
      <c r="AQ17" s="671">
        <v>5614.6</v>
      </c>
      <c r="AR17" s="671">
        <v>5614.6</v>
      </c>
      <c r="AS17" s="671">
        <v>5614.6</v>
      </c>
      <c r="AT17" s="671">
        <v>5614.6</v>
      </c>
      <c r="AU17" s="671">
        <v>5614.6</v>
      </c>
      <c r="AV17" s="671">
        <v>5614.6</v>
      </c>
      <c r="AW17" s="671">
        <v>5614.6</v>
      </c>
      <c r="AX17" s="671">
        <v>5614.6</v>
      </c>
      <c r="AY17" s="671">
        <v>5595.1</v>
      </c>
      <c r="AZ17" s="671">
        <v>5595.1</v>
      </c>
      <c r="BA17" s="671">
        <v>5595.1</v>
      </c>
      <c r="BB17" s="671">
        <v>5595.1</v>
      </c>
      <c r="BC17" s="671">
        <v>5600.1</v>
      </c>
      <c r="BD17" s="673">
        <v>5600.1</v>
      </c>
      <c r="BE17" s="673">
        <v>5580.1</v>
      </c>
      <c r="BF17" s="673">
        <v>5580.1</v>
      </c>
      <c r="BG17" s="673">
        <v>5580.1</v>
      </c>
      <c r="BH17" s="673">
        <v>5580.1</v>
      </c>
      <c r="BI17" s="673">
        <v>5580.1</v>
      </c>
      <c r="BJ17" s="673">
        <v>5580.1</v>
      </c>
      <c r="BK17" s="673">
        <v>5580.1</v>
      </c>
      <c r="BL17" s="673">
        <v>5580.1</v>
      </c>
      <c r="BM17" s="673">
        <v>5580.1</v>
      </c>
      <c r="BN17" s="673">
        <v>5580.1</v>
      </c>
      <c r="BO17" s="673">
        <v>5580.1</v>
      </c>
      <c r="BP17" s="673">
        <v>5580.1</v>
      </c>
      <c r="BQ17" s="673">
        <v>5572.3</v>
      </c>
      <c r="BR17" s="673">
        <v>5572.3</v>
      </c>
      <c r="BS17" s="673">
        <v>5572.3</v>
      </c>
      <c r="BT17" s="673">
        <v>5572.3</v>
      </c>
      <c r="BU17" s="673">
        <v>5572.3</v>
      </c>
      <c r="BV17" s="673">
        <v>5572.3</v>
      </c>
    </row>
    <row r="18" spans="1:74" ht="12" customHeight="1" x14ac:dyDescent="0.3">
      <c r="A18" s="663" t="s">
        <v>1070</v>
      </c>
      <c r="B18" s="661" t="s">
        <v>1064</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288.60000000000002</v>
      </c>
      <c r="AN18" s="671">
        <v>288.60000000000002</v>
      </c>
      <c r="AO18" s="671">
        <v>288.60000000000002</v>
      </c>
      <c r="AP18" s="671">
        <v>288.60000000000002</v>
      </c>
      <c r="AQ18" s="671">
        <v>288.60000000000002</v>
      </c>
      <c r="AR18" s="671">
        <v>288.60000000000002</v>
      </c>
      <c r="AS18" s="671">
        <v>288.60000000000002</v>
      </c>
      <c r="AT18" s="671">
        <v>288.60000000000002</v>
      </c>
      <c r="AU18" s="671">
        <v>288.60000000000002</v>
      </c>
      <c r="AV18" s="671">
        <v>288.60000000000002</v>
      </c>
      <c r="AW18" s="671">
        <v>288.60000000000002</v>
      </c>
      <c r="AX18" s="671">
        <v>288.60000000000002</v>
      </c>
      <c r="AY18" s="671">
        <v>288.60000000000002</v>
      </c>
      <c r="AZ18" s="671">
        <v>288.60000000000002</v>
      </c>
      <c r="BA18" s="671">
        <v>288.60000000000002</v>
      </c>
      <c r="BB18" s="671">
        <v>288.60000000000002</v>
      </c>
      <c r="BC18" s="671">
        <v>286.2</v>
      </c>
      <c r="BD18" s="673">
        <v>288.7</v>
      </c>
      <c r="BE18" s="673">
        <v>288.7</v>
      </c>
      <c r="BF18" s="673">
        <v>288.7</v>
      </c>
      <c r="BG18" s="673">
        <v>286.60000000000002</v>
      </c>
      <c r="BH18" s="673">
        <v>286.60000000000002</v>
      </c>
      <c r="BI18" s="673">
        <v>286.60000000000002</v>
      </c>
      <c r="BJ18" s="673">
        <v>286.60000000000002</v>
      </c>
      <c r="BK18" s="673">
        <v>286.60000000000002</v>
      </c>
      <c r="BL18" s="673">
        <v>286.60000000000002</v>
      </c>
      <c r="BM18" s="673">
        <v>286.60000000000002</v>
      </c>
      <c r="BN18" s="673">
        <v>286.60000000000002</v>
      </c>
      <c r="BO18" s="673">
        <v>286.60000000000002</v>
      </c>
      <c r="BP18" s="673">
        <v>286.60000000000002</v>
      </c>
      <c r="BQ18" s="673">
        <v>286.60000000000002</v>
      </c>
      <c r="BR18" s="673">
        <v>286.60000000000002</v>
      </c>
      <c r="BS18" s="673">
        <v>286.60000000000002</v>
      </c>
      <c r="BT18" s="673">
        <v>286.60000000000002</v>
      </c>
      <c r="BU18" s="673">
        <v>286.60000000000002</v>
      </c>
      <c r="BV18" s="673">
        <v>286.60000000000002</v>
      </c>
    </row>
    <row r="19" spans="1:74" ht="12" customHeight="1" x14ac:dyDescent="0.3">
      <c r="A19" s="663" t="s">
        <v>1071</v>
      </c>
      <c r="B19" s="661" t="s">
        <v>1065</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436.1</v>
      </c>
      <c r="AN19" s="671">
        <v>436.1</v>
      </c>
      <c r="AO19" s="671">
        <v>440.7</v>
      </c>
      <c r="AP19" s="671">
        <v>457</v>
      </c>
      <c r="AQ19" s="671">
        <v>465.4</v>
      </c>
      <c r="AR19" s="671">
        <v>467.5</v>
      </c>
      <c r="AS19" s="671">
        <v>467.9</v>
      </c>
      <c r="AT19" s="671">
        <v>467.9</v>
      </c>
      <c r="AU19" s="671">
        <v>472.9</v>
      </c>
      <c r="AV19" s="671">
        <v>472.9</v>
      </c>
      <c r="AW19" s="671">
        <v>474.5</v>
      </c>
      <c r="AX19" s="671">
        <v>479.5</v>
      </c>
      <c r="AY19" s="671">
        <v>479.5</v>
      </c>
      <c r="AZ19" s="671">
        <v>480.7</v>
      </c>
      <c r="BA19" s="671">
        <v>482.2</v>
      </c>
      <c r="BB19" s="671">
        <v>483.5</v>
      </c>
      <c r="BC19" s="671">
        <v>492.4</v>
      </c>
      <c r="BD19" s="673">
        <v>498.2</v>
      </c>
      <c r="BE19" s="673">
        <v>510.9</v>
      </c>
      <c r="BF19" s="673">
        <v>510.9</v>
      </c>
      <c r="BG19" s="673">
        <v>510.9</v>
      </c>
      <c r="BH19" s="673">
        <v>527.1</v>
      </c>
      <c r="BI19" s="673">
        <v>544.5</v>
      </c>
      <c r="BJ19" s="673">
        <v>545.20000000000005</v>
      </c>
      <c r="BK19" s="673">
        <v>545.20000000000005</v>
      </c>
      <c r="BL19" s="673">
        <v>547.5</v>
      </c>
      <c r="BM19" s="673">
        <v>547.5</v>
      </c>
      <c r="BN19" s="673">
        <v>547.5</v>
      </c>
      <c r="BO19" s="673">
        <v>547.5</v>
      </c>
      <c r="BP19" s="673">
        <v>547.5</v>
      </c>
      <c r="BQ19" s="673">
        <v>547.5</v>
      </c>
      <c r="BR19" s="673">
        <v>547.5</v>
      </c>
      <c r="BS19" s="673">
        <v>547.5</v>
      </c>
      <c r="BT19" s="673">
        <v>547.5</v>
      </c>
      <c r="BU19" s="673">
        <v>547.5</v>
      </c>
      <c r="BV19" s="673">
        <v>547.5</v>
      </c>
    </row>
    <row r="20" spans="1:74" ht="12" customHeight="1" x14ac:dyDescent="0.3">
      <c r="A20" s="663" t="s">
        <v>1072</v>
      </c>
      <c r="B20" s="661" t="s">
        <v>1073</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29198.52</v>
      </c>
      <c r="BC20" s="671">
        <v>29562.99</v>
      </c>
      <c r="BD20" s="673">
        <v>29950.43</v>
      </c>
      <c r="BE20" s="673">
        <v>30314.87</v>
      </c>
      <c r="BF20" s="673">
        <v>30692.23</v>
      </c>
      <c r="BG20" s="673">
        <v>31073.13</v>
      </c>
      <c r="BH20" s="673">
        <v>31442.27</v>
      </c>
      <c r="BI20" s="673">
        <v>31816.38</v>
      </c>
      <c r="BJ20" s="673">
        <v>32197.7</v>
      </c>
      <c r="BK20" s="673">
        <v>32584.26</v>
      </c>
      <c r="BL20" s="673">
        <v>32977.620000000003</v>
      </c>
      <c r="BM20" s="673">
        <v>33375.39</v>
      </c>
      <c r="BN20" s="673">
        <v>33746.82</v>
      </c>
      <c r="BO20" s="673">
        <v>34122.17</v>
      </c>
      <c r="BP20" s="673">
        <v>34503.599999999999</v>
      </c>
      <c r="BQ20" s="673">
        <v>34877.269999999997</v>
      </c>
      <c r="BR20" s="673">
        <v>35256.300000000003</v>
      </c>
      <c r="BS20" s="673">
        <v>35639.89</v>
      </c>
      <c r="BT20" s="673">
        <v>36005.050000000003</v>
      </c>
      <c r="BU20" s="673">
        <v>36375.5</v>
      </c>
      <c r="BV20" s="673">
        <v>36751.26</v>
      </c>
    </row>
    <row r="21" spans="1:74" ht="12" customHeight="1" x14ac:dyDescent="0.3">
      <c r="A21" s="663" t="s">
        <v>1074</v>
      </c>
      <c r="B21" s="661" t="s">
        <v>1075</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18265.099999999999</v>
      </c>
      <c r="BC21" s="671">
        <v>18487.28</v>
      </c>
      <c r="BD21" s="673">
        <v>18731.009999999998</v>
      </c>
      <c r="BE21" s="673">
        <v>18950.32</v>
      </c>
      <c r="BF21" s="673">
        <v>19180.080000000002</v>
      </c>
      <c r="BG21" s="673">
        <v>19411.86</v>
      </c>
      <c r="BH21" s="673">
        <v>19629.349999999999</v>
      </c>
      <c r="BI21" s="673">
        <v>19850.21</v>
      </c>
      <c r="BJ21" s="673">
        <v>20075.66</v>
      </c>
      <c r="BK21" s="673">
        <v>20304.71</v>
      </c>
      <c r="BL21" s="673">
        <v>20538.84</v>
      </c>
      <c r="BM21" s="673">
        <v>20775.64</v>
      </c>
      <c r="BN21" s="673">
        <v>20996.33</v>
      </c>
      <c r="BO21" s="673">
        <v>21219.119999999999</v>
      </c>
      <c r="BP21" s="673">
        <v>21446.11</v>
      </c>
      <c r="BQ21" s="673">
        <v>21676.45</v>
      </c>
      <c r="BR21" s="673">
        <v>21910.19</v>
      </c>
      <c r="BS21" s="673">
        <v>22147.52</v>
      </c>
      <c r="BT21" s="673">
        <v>22365.360000000001</v>
      </c>
      <c r="BU21" s="673">
        <v>22586.42</v>
      </c>
      <c r="BV21" s="673">
        <v>22810.66</v>
      </c>
    </row>
    <row r="22" spans="1:74" ht="12" customHeight="1" x14ac:dyDescent="0.3">
      <c r="A22" s="663" t="s">
        <v>1076</v>
      </c>
      <c r="B22" s="661" t="s">
        <v>1077</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8826.4860000000008</v>
      </c>
      <c r="BC22" s="671">
        <v>8948.1910000000007</v>
      </c>
      <c r="BD22" s="673">
        <v>9071.2119999999995</v>
      </c>
      <c r="BE22" s="673">
        <v>9195.5820000000003</v>
      </c>
      <c r="BF22" s="673">
        <v>9322.2749999999996</v>
      </c>
      <c r="BG22" s="673">
        <v>9450.3860000000004</v>
      </c>
      <c r="BH22" s="673">
        <v>9580.8880000000008</v>
      </c>
      <c r="BI22" s="673">
        <v>9712.8790000000008</v>
      </c>
      <c r="BJ22" s="673">
        <v>9847.3330000000005</v>
      </c>
      <c r="BK22" s="673">
        <v>9983.3469999999998</v>
      </c>
      <c r="BL22" s="673">
        <v>10120.959999999999</v>
      </c>
      <c r="BM22" s="673">
        <v>10260.200000000001</v>
      </c>
      <c r="BN22" s="673">
        <v>10389.85</v>
      </c>
      <c r="BO22" s="673">
        <v>10521.2</v>
      </c>
      <c r="BP22" s="673">
        <v>10654.31</v>
      </c>
      <c r="BQ22" s="673">
        <v>10776.99</v>
      </c>
      <c r="BR22" s="673">
        <v>10901.5</v>
      </c>
      <c r="BS22" s="673">
        <v>11026.94</v>
      </c>
      <c r="BT22" s="673">
        <v>11153.36</v>
      </c>
      <c r="BU22" s="673">
        <v>11281.73</v>
      </c>
      <c r="BV22" s="673">
        <v>11412.1</v>
      </c>
    </row>
    <row r="23" spans="1:74" ht="12" customHeight="1" x14ac:dyDescent="0.3">
      <c r="A23" s="663" t="s">
        <v>1078</v>
      </c>
      <c r="B23" s="661" t="s">
        <v>1079</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2106.9290000000001</v>
      </c>
      <c r="BC23" s="671">
        <v>2127.5250000000001</v>
      </c>
      <c r="BD23" s="673">
        <v>2148.2049999999999</v>
      </c>
      <c r="BE23" s="673">
        <v>2168.9670000000001</v>
      </c>
      <c r="BF23" s="673">
        <v>2189.8789999999999</v>
      </c>
      <c r="BG23" s="673">
        <v>2210.8820000000001</v>
      </c>
      <c r="BH23" s="673">
        <v>2232.038</v>
      </c>
      <c r="BI23" s="673">
        <v>2253.29</v>
      </c>
      <c r="BJ23" s="673">
        <v>2274.6999999999998</v>
      </c>
      <c r="BK23" s="673">
        <v>2296.2109999999998</v>
      </c>
      <c r="BL23" s="673">
        <v>2317.8240000000001</v>
      </c>
      <c r="BM23" s="673">
        <v>2339.5419999999999</v>
      </c>
      <c r="BN23" s="673">
        <v>2360.6439999999998</v>
      </c>
      <c r="BO23" s="673">
        <v>2381.855</v>
      </c>
      <c r="BP23" s="673">
        <v>2403.1779999999999</v>
      </c>
      <c r="BQ23" s="673">
        <v>2423.8319999999999</v>
      </c>
      <c r="BR23" s="673">
        <v>2444.6039999999998</v>
      </c>
      <c r="BS23" s="673">
        <v>2465.4349999999999</v>
      </c>
      <c r="BT23" s="673">
        <v>2486.3290000000002</v>
      </c>
      <c r="BU23" s="673">
        <v>2507.3490000000002</v>
      </c>
      <c r="BV23" s="673">
        <v>2528.4969999999998</v>
      </c>
    </row>
    <row r="24" spans="1:74" ht="12" customHeight="1" x14ac:dyDescent="0.3">
      <c r="A24" s="663" t="s">
        <v>1080</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112.6</v>
      </c>
      <c r="AN24" s="671">
        <v>112.6</v>
      </c>
      <c r="AO24" s="671">
        <v>112.6</v>
      </c>
      <c r="AP24" s="671">
        <v>112.6</v>
      </c>
      <c r="AQ24" s="671">
        <v>112.6</v>
      </c>
      <c r="AR24" s="671">
        <v>338.6</v>
      </c>
      <c r="AS24" s="671">
        <v>338.6</v>
      </c>
      <c r="AT24" s="671">
        <v>347.6</v>
      </c>
      <c r="AU24" s="671">
        <v>347.6</v>
      </c>
      <c r="AV24" s="671">
        <v>347.6</v>
      </c>
      <c r="AW24" s="671">
        <v>347.6</v>
      </c>
      <c r="AX24" s="671">
        <v>347.6</v>
      </c>
      <c r="AY24" s="671">
        <v>347.6</v>
      </c>
      <c r="AZ24" s="671">
        <v>347.6</v>
      </c>
      <c r="BA24" s="671">
        <v>347.6</v>
      </c>
      <c r="BB24" s="671">
        <v>347.6</v>
      </c>
      <c r="BC24" s="671">
        <v>347.6</v>
      </c>
      <c r="BD24" s="673">
        <v>347.6</v>
      </c>
      <c r="BE24" s="673">
        <v>347.6</v>
      </c>
      <c r="BF24" s="673">
        <v>347.6</v>
      </c>
      <c r="BG24" s="673">
        <v>347.6</v>
      </c>
      <c r="BH24" s="673">
        <v>347.6</v>
      </c>
      <c r="BI24" s="673">
        <v>347.6</v>
      </c>
      <c r="BJ24" s="673">
        <v>597.6</v>
      </c>
      <c r="BK24" s="673">
        <v>597.6</v>
      </c>
      <c r="BL24" s="673">
        <v>597.6</v>
      </c>
      <c r="BM24" s="673">
        <v>597.6</v>
      </c>
      <c r="BN24" s="673">
        <v>597.6</v>
      </c>
      <c r="BO24" s="673">
        <v>597.6</v>
      </c>
      <c r="BP24" s="673">
        <v>597.6</v>
      </c>
      <c r="BQ24" s="673">
        <v>597.6</v>
      </c>
      <c r="BR24" s="673">
        <v>597.6</v>
      </c>
      <c r="BS24" s="673">
        <v>597.6</v>
      </c>
      <c r="BT24" s="673">
        <v>597.6</v>
      </c>
      <c r="BU24" s="673">
        <v>597.6</v>
      </c>
      <c r="BV24" s="673">
        <v>597.6</v>
      </c>
    </row>
    <row r="25" spans="1:74" ht="12"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5"/>
      <c r="BE25" s="675"/>
      <c r="BF25" s="675"/>
      <c r="BG25" s="675"/>
      <c r="BH25" s="675"/>
      <c r="BI25" s="675"/>
      <c r="BJ25" s="675"/>
      <c r="BK25" s="675"/>
      <c r="BL25" s="675"/>
      <c r="BM25" s="675"/>
      <c r="BN25" s="675"/>
      <c r="BO25" s="675"/>
      <c r="BP25" s="675"/>
      <c r="BQ25" s="675"/>
      <c r="BR25" s="675"/>
      <c r="BS25" s="675"/>
      <c r="BT25" s="675"/>
      <c r="BU25" s="675"/>
      <c r="BV25" s="675"/>
    </row>
    <row r="26" spans="1:74" ht="12" customHeight="1" x14ac:dyDescent="0.3">
      <c r="A26" s="663"/>
      <c r="B26" s="662" t="s">
        <v>1320</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D26" s="675"/>
      <c r="BE26" s="675"/>
      <c r="BF26" s="675"/>
      <c r="BG26" s="675"/>
      <c r="BH26" s="675"/>
      <c r="BI26" s="675"/>
      <c r="BJ26" s="675"/>
      <c r="BK26" s="675"/>
      <c r="BL26" s="675"/>
      <c r="BM26" s="675"/>
      <c r="BN26" s="675"/>
      <c r="BO26" s="675"/>
      <c r="BP26" s="675"/>
      <c r="BQ26" s="675"/>
      <c r="BR26" s="675"/>
      <c r="BS26" s="675"/>
      <c r="BT26" s="675"/>
      <c r="BU26" s="675"/>
      <c r="BV26" s="675"/>
    </row>
    <row r="27" spans="1:74" ht="12" customHeight="1" x14ac:dyDescent="0.3">
      <c r="A27" s="663"/>
      <c r="B27" s="662" t="s">
        <v>1060</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5"/>
      <c r="BE27" s="675"/>
      <c r="BF27" s="675"/>
      <c r="BG27" s="675"/>
      <c r="BH27" s="675"/>
      <c r="BI27" s="675"/>
      <c r="BJ27" s="675"/>
      <c r="BK27" s="675"/>
      <c r="BL27" s="675"/>
      <c r="BM27" s="675"/>
      <c r="BN27" s="675"/>
      <c r="BO27" s="675"/>
      <c r="BP27" s="675"/>
      <c r="BQ27" s="675"/>
      <c r="BR27" s="675"/>
      <c r="BS27" s="675"/>
      <c r="BT27" s="675"/>
      <c r="BU27" s="675"/>
      <c r="BV27" s="675"/>
    </row>
    <row r="28" spans="1:74" ht="12" customHeight="1" x14ac:dyDescent="0.3">
      <c r="A28" s="663" t="s">
        <v>1212</v>
      </c>
      <c r="B28" s="661" t="s">
        <v>1061</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2.4533860000000001</v>
      </c>
      <c r="BC28" s="704">
        <v>2.7165750000000002</v>
      </c>
      <c r="BD28" s="705">
        <v>2.5003839999999999</v>
      </c>
      <c r="BE28" s="705">
        <v>2.916283</v>
      </c>
      <c r="BF28" s="705">
        <v>2.662299</v>
      </c>
      <c r="BG28" s="705">
        <v>2.3403900000000002</v>
      </c>
      <c r="BH28" s="705">
        <v>2.628997</v>
      </c>
      <c r="BI28" s="705">
        <v>2.2664589999999998</v>
      </c>
      <c r="BJ28" s="705">
        <v>3.3054410000000001</v>
      </c>
      <c r="BK28" s="705">
        <v>3.1539079999999999</v>
      </c>
      <c r="BL28" s="705">
        <v>1.358598</v>
      </c>
      <c r="BM28" s="705">
        <v>2.4602300000000001</v>
      </c>
      <c r="BN28" s="705">
        <v>2.5127359999999999</v>
      </c>
      <c r="BO28" s="705">
        <v>2.655208</v>
      </c>
      <c r="BP28" s="705">
        <v>2.349844</v>
      </c>
      <c r="BQ28" s="705">
        <v>2.7850929999999998</v>
      </c>
      <c r="BR28" s="705">
        <v>2.5751379999999999</v>
      </c>
      <c r="BS28" s="705">
        <v>2.2969879999999998</v>
      </c>
      <c r="BT28" s="705">
        <v>2.4760260000000001</v>
      </c>
      <c r="BU28" s="705">
        <v>2.237441</v>
      </c>
      <c r="BV28" s="705">
        <v>3.1158139999999999</v>
      </c>
    </row>
    <row r="29" spans="1:74" ht="12" customHeight="1" x14ac:dyDescent="0.3">
      <c r="A29" s="663" t="s">
        <v>1312</v>
      </c>
      <c r="B29" s="661" t="s">
        <v>1062</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1.5235620000000001</v>
      </c>
      <c r="BC29" s="704">
        <v>1.529307</v>
      </c>
      <c r="BD29" s="705">
        <v>1.3700920000000001</v>
      </c>
      <c r="BE29" s="705">
        <v>1.5017389999999999</v>
      </c>
      <c r="BF29" s="705">
        <v>1.405189</v>
      </c>
      <c r="BG29" s="705">
        <v>1.364601</v>
      </c>
      <c r="BH29" s="705">
        <v>1.3415429999999999</v>
      </c>
      <c r="BI29" s="705">
        <v>1.293739</v>
      </c>
      <c r="BJ29" s="705">
        <v>1.4834099999999999</v>
      </c>
      <c r="BK29" s="705">
        <v>1.519463</v>
      </c>
      <c r="BL29" s="705">
        <v>0.8446806</v>
      </c>
      <c r="BM29" s="705">
        <v>1.3936710000000001</v>
      </c>
      <c r="BN29" s="705">
        <v>1.5432380000000001</v>
      </c>
      <c r="BO29" s="705">
        <v>1.509816</v>
      </c>
      <c r="BP29" s="705">
        <v>1.3297890000000001</v>
      </c>
      <c r="BQ29" s="705">
        <v>1.4772400000000001</v>
      </c>
      <c r="BR29" s="705">
        <v>1.4019140000000001</v>
      </c>
      <c r="BS29" s="705">
        <v>1.354943</v>
      </c>
      <c r="BT29" s="705">
        <v>1.3342689999999999</v>
      </c>
      <c r="BU29" s="705">
        <v>1.2802389999999999</v>
      </c>
      <c r="BV29" s="705">
        <v>1.476259</v>
      </c>
    </row>
    <row r="30" spans="1:74" ht="12" customHeight="1" x14ac:dyDescent="0.3">
      <c r="A30" s="663" t="s">
        <v>1313</v>
      </c>
      <c r="B30" s="661" t="s">
        <v>1063</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0.92982419999999999</v>
      </c>
      <c r="BC30" s="704">
        <v>1.187268</v>
      </c>
      <c r="BD30" s="705">
        <v>1.1302920000000001</v>
      </c>
      <c r="BE30" s="705">
        <v>1.414544</v>
      </c>
      <c r="BF30" s="705">
        <v>1.2571099999999999</v>
      </c>
      <c r="BG30" s="705">
        <v>0.97578949999999998</v>
      </c>
      <c r="BH30" s="705">
        <v>1.2874540000000001</v>
      </c>
      <c r="BI30" s="705">
        <v>0.97272000000000003</v>
      </c>
      <c r="BJ30" s="705">
        <v>1.82203</v>
      </c>
      <c r="BK30" s="705">
        <v>1.6344449999999999</v>
      </c>
      <c r="BL30" s="705">
        <v>0.51391710000000002</v>
      </c>
      <c r="BM30" s="705">
        <v>1.066559</v>
      </c>
      <c r="BN30" s="705">
        <v>0.96949810000000003</v>
      </c>
      <c r="BO30" s="705">
        <v>1.1453930000000001</v>
      </c>
      <c r="BP30" s="705">
        <v>1.0200549999999999</v>
      </c>
      <c r="BQ30" s="705">
        <v>1.3078529999999999</v>
      </c>
      <c r="BR30" s="705">
        <v>1.173224</v>
      </c>
      <c r="BS30" s="705">
        <v>0.94204500000000002</v>
      </c>
      <c r="BT30" s="705">
        <v>1.141756</v>
      </c>
      <c r="BU30" s="705">
        <v>0.95720240000000001</v>
      </c>
      <c r="BV30" s="705">
        <v>1.6395550000000001</v>
      </c>
    </row>
    <row r="31" spans="1:74" ht="12" customHeight="1" x14ac:dyDescent="0.3">
      <c r="A31" s="663" t="s">
        <v>1209</v>
      </c>
      <c r="B31" s="661" t="s">
        <v>1064</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19.762</v>
      </c>
      <c r="BC31" s="704">
        <v>25.960550000000001</v>
      </c>
      <c r="BD31" s="705">
        <v>25.857150000000001</v>
      </c>
      <c r="BE31" s="705">
        <v>23.65615</v>
      </c>
      <c r="BF31" s="705">
        <v>20.458819999999999</v>
      </c>
      <c r="BG31" s="705">
        <v>17.088200000000001</v>
      </c>
      <c r="BH31" s="705">
        <v>16.982810000000001</v>
      </c>
      <c r="BI31" s="705">
        <v>18.94652</v>
      </c>
      <c r="BJ31" s="705">
        <v>21.065190000000001</v>
      </c>
      <c r="BK31" s="705">
        <v>23.402529999999999</v>
      </c>
      <c r="BL31" s="705">
        <v>20.848199999999999</v>
      </c>
      <c r="BM31" s="705">
        <v>23.60116</v>
      </c>
      <c r="BN31" s="705">
        <v>23.966650000000001</v>
      </c>
      <c r="BO31" s="705">
        <v>27.987079999999999</v>
      </c>
      <c r="BP31" s="705">
        <v>27.85773</v>
      </c>
      <c r="BQ31" s="705">
        <v>25.74137</v>
      </c>
      <c r="BR31" s="705">
        <v>21.491060000000001</v>
      </c>
      <c r="BS31" s="705">
        <v>17.75273</v>
      </c>
      <c r="BT31" s="705">
        <v>17.570430000000002</v>
      </c>
      <c r="BU31" s="705">
        <v>19.43085</v>
      </c>
      <c r="BV31" s="705">
        <v>21.796700000000001</v>
      </c>
    </row>
    <row r="32" spans="1:74" ht="12" customHeight="1" x14ac:dyDescent="0.3">
      <c r="A32" s="663" t="s">
        <v>1213</v>
      </c>
      <c r="B32" s="661" t="s">
        <v>1081</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1.4195070000000001</v>
      </c>
      <c r="BC32" s="704">
        <v>1.485393</v>
      </c>
      <c r="BD32" s="705">
        <v>1.36886</v>
      </c>
      <c r="BE32" s="705">
        <v>1.416795</v>
      </c>
      <c r="BF32" s="705">
        <v>1.42584</v>
      </c>
      <c r="BG32" s="705">
        <v>1.3694489999999999</v>
      </c>
      <c r="BH32" s="705">
        <v>1.370552</v>
      </c>
      <c r="BI32" s="705">
        <v>1.431945</v>
      </c>
      <c r="BJ32" s="705">
        <v>1.449092</v>
      </c>
      <c r="BK32" s="705">
        <v>1.4162129999999999</v>
      </c>
      <c r="BL32" s="705">
        <v>1.3666720000000001</v>
      </c>
      <c r="BM32" s="705">
        <v>1.156917</v>
      </c>
      <c r="BN32" s="705">
        <v>1.3215710000000001</v>
      </c>
      <c r="BO32" s="705">
        <v>1.4105110000000001</v>
      </c>
      <c r="BP32" s="705">
        <v>1.317631</v>
      </c>
      <c r="BQ32" s="705">
        <v>1.408447</v>
      </c>
      <c r="BR32" s="705">
        <v>1.4528220000000001</v>
      </c>
      <c r="BS32" s="705">
        <v>1.410496</v>
      </c>
      <c r="BT32" s="705">
        <v>1.4057869999999999</v>
      </c>
      <c r="BU32" s="705">
        <v>1.490505</v>
      </c>
      <c r="BV32" s="705">
        <v>1.4589259999999999</v>
      </c>
    </row>
    <row r="33" spans="1:74" ht="12" customHeight="1" x14ac:dyDescent="0.3">
      <c r="A33" s="663" t="s">
        <v>1211</v>
      </c>
      <c r="B33" s="661" t="s">
        <v>1065</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10.31949</v>
      </c>
      <c r="BC33" s="704">
        <v>12.25009</v>
      </c>
      <c r="BD33" s="705">
        <v>12.070360000000001</v>
      </c>
      <c r="BE33" s="705">
        <v>13.25653</v>
      </c>
      <c r="BF33" s="705">
        <v>12.041259999999999</v>
      </c>
      <c r="BG33" s="705">
        <v>10.24037</v>
      </c>
      <c r="BH33" s="705">
        <v>9.4929799999999993</v>
      </c>
      <c r="BI33" s="705">
        <v>7.5468450000000002</v>
      </c>
      <c r="BJ33" s="705">
        <v>6.9340440000000001</v>
      </c>
      <c r="BK33" s="705">
        <v>7.6074739999999998</v>
      </c>
      <c r="BL33" s="705">
        <v>8.6185089999999995</v>
      </c>
      <c r="BM33" s="705">
        <v>12.049609999999999</v>
      </c>
      <c r="BN33" s="705">
        <v>13.58888</v>
      </c>
      <c r="BO33" s="705">
        <v>15.49152</v>
      </c>
      <c r="BP33" s="705">
        <v>15.648300000000001</v>
      </c>
      <c r="BQ33" s="705">
        <v>16.547650000000001</v>
      </c>
      <c r="BR33" s="705">
        <v>15.15306</v>
      </c>
      <c r="BS33" s="705">
        <v>13.046519999999999</v>
      </c>
      <c r="BT33" s="705">
        <v>11.68351</v>
      </c>
      <c r="BU33" s="705">
        <v>9.3296039999999998</v>
      </c>
      <c r="BV33" s="705">
        <v>8.5606670000000005</v>
      </c>
    </row>
    <row r="34" spans="1:74" ht="12" customHeight="1" x14ac:dyDescent="0.3">
      <c r="A34" s="663" t="s">
        <v>1210</v>
      </c>
      <c r="B34" s="661" t="s">
        <v>1082</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34.342059999999996</v>
      </c>
      <c r="BC34" s="704">
        <v>33.655909999999999</v>
      </c>
      <c r="BD34" s="705">
        <v>35.365780000000001</v>
      </c>
      <c r="BE34" s="705">
        <v>26.761420000000001</v>
      </c>
      <c r="BF34" s="705">
        <v>25.930789999999998</v>
      </c>
      <c r="BG34" s="705">
        <v>27.805409999999998</v>
      </c>
      <c r="BH34" s="705">
        <v>33.868270000000003</v>
      </c>
      <c r="BI34" s="705">
        <v>39.684959999999997</v>
      </c>
      <c r="BJ34" s="705">
        <v>36.72625</v>
      </c>
      <c r="BK34" s="705">
        <v>34.873080000000002</v>
      </c>
      <c r="BL34" s="705">
        <v>31.59112</v>
      </c>
      <c r="BM34" s="705">
        <v>43.97869</v>
      </c>
      <c r="BN34" s="705">
        <v>36.950229999999998</v>
      </c>
      <c r="BO34" s="705">
        <v>36.578389999999999</v>
      </c>
      <c r="BP34" s="705">
        <v>38.534120000000001</v>
      </c>
      <c r="BQ34" s="705">
        <v>28.914919999999999</v>
      </c>
      <c r="BR34" s="705">
        <v>27.21555</v>
      </c>
      <c r="BS34" s="705">
        <v>30.790710000000001</v>
      </c>
      <c r="BT34" s="705">
        <v>35.945529999999998</v>
      </c>
      <c r="BU34" s="705">
        <v>42.646529999999998</v>
      </c>
      <c r="BV34" s="705">
        <v>37.94265</v>
      </c>
    </row>
    <row r="35" spans="1:74" ht="12" customHeight="1" x14ac:dyDescent="0.3">
      <c r="A35" s="663"/>
      <c r="B35" s="662" t="s">
        <v>1066</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5"/>
      <c r="BE35" s="705"/>
      <c r="BF35" s="705"/>
      <c r="BG35" s="705"/>
      <c r="BH35" s="705"/>
      <c r="BI35" s="705"/>
      <c r="BJ35" s="705"/>
      <c r="BK35" s="705"/>
      <c r="BL35" s="705"/>
      <c r="BM35" s="705"/>
      <c r="BN35" s="705"/>
      <c r="BO35" s="705"/>
      <c r="BP35" s="705"/>
      <c r="BQ35" s="705"/>
      <c r="BR35" s="705"/>
      <c r="BS35" s="705"/>
      <c r="BT35" s="705"/>
      <c r="BU35" s="705"/>
      <c r="BV35" s="705"/>
    </row>
    <row r="36" spans="1:74" ht="12" customHeight="1" x14ac:dyDescent="0.3">
      <c r="A36" s="663" t="s">
        <v>1314</v>
      </c>
      <c r="B36" s="661" t="s">
        <v>1061</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2.3743189999999998</v>
      </c>
      <c r="BC36" s="704">
        <v>2.384887</v>
      </c>
      <c r="BD36" s="705">
        <v>2.2912560000000002</v>
      </c>
      <c r="BE36" s="705">
        <v>2.339896</v>
      </c>
      <c r="BF36" s="705">
        <v>2.3675860000000002</v>
      </c>
      <c r="BG36" s="705">
        <v>2.299096</v>
      </c>
      <c r="BH36" s="705">
        <v>2.2187039999999998</v>
      </c>
      <c r="BI36" s="705">
        <v>2.4057949999999999</v>
      </c>
      <c r="BJ36" s="705">
        <v>2.4867759999999999</v>
      </c>
      <c r="BK36" s="705">
        <v>2.4709129999999999</v>
      </c>
      <c r="BL36" s="705">
        <v>2.117286</v>
      </c>
      <c r="BM36" s="705">
        <v>2.398819</v>
      </c>
      <c r="BN36" s="705">
        <v>2.3743189999999998</v>
      </c>
      <c r="BO36" s="705">
        <v>2.3848880000000001</v>
      </c>
      <c r="BP36" s="705">
        <v>2.2912560000000002</v>
      </c>
      <c r="BQ36" s="705">
        <v>2.339896</v>
      </c>
      <c r="BR36" s="705">
        <v>2.3675860000000002</v>
      </c>
      <c r="BS36" s="705">
        <v>2.299096</v>
      </c>
      <c r="BT36" s="705">
        <v>2.2187039999999998</v>
      </c>
      <c r="BU36" s="705">
        <v>2.4057949999999999</v>
      </c>
      <c r="BV36" s="705">
        <v>2.4867759999999999</v>
      </c>
    </row>
    <row r="37" spans="1:74" ht="12" customHeight="1" x14ac:dyDescent="0.3">
      <c r="A37" s="663" t="s">
        <v>1315</v>
      </c>
      <c r="B37" s="661" t="s">
        <v>1062</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0.22972980000000001</v>
      </c>
      <c r="BC37" s="704">
        <v>0.23538239999999999</v>
      </c>
      <c r="BD37" s="705">
        <v>0.20963899999999999</v>
      </c>
      <c r="BE37" s="705">
        <v>0.2252758</v>
      </c>
      <c r="BF37" s="705">
        <v>0.22371779999999999</v>
      </c>
      <c r="BG37" s="705">
        <v>0.20567640000000001</v>
      </c>
      <c r="BH37" s="705">
        <v>0.2239179</v>
      </c>
      <c r="BI37" s="705">
        <v>0.22281219999999999</v>
      </c>
      <c r="BJ37" s="705">
        <v>0.2419627</v>
      </c>
      <c r="BK37" s="705">
        <v>0.24920629999999999</v>
      </c>
      <c r="BL37" s="705">
        <v>0.2030537</v>
      </c>
      <c r="BM37" s="705">
        <v>0.23953260000000001</v>
      </c>
      <c r="BN37" s="705">
        <v>0.22972960000000001</v>
      </c>
      <c r="BO37" s="705">
        <v>0.23538229999999999</v>
      </c>
      <c r="BP37" s="705">
        <v>0.20963899999999999</v>
      </c>
      <c r="BQ37" s="705">
        <v>0.2252758</v>
      </c>
      <c r="BR37" s="705">
        <v>0.22371779999999999</v>
      </c>
      <c r="BS37" s="705">
        <v>0.20567640000000001</v>
      </c>
      <c r="BT37" s="705">
        <v>0.2239179</v>
      </c>
      <c r="BU37" s="705">
        <v>0.22281219999999999</v>
      </c>
      <c r="BV37" s="705">
        <v>0.2419627</v>
      </c>
    </row>
    <row r="38" spans="1:74" ht="12" customHeight="1" x14ac:dyDescent="0.3">
      <c r="A38" s="663" t="s">
        <v>1316</v>
      </c>
      <c r="B38" s="661" t="s">
        <v>1063</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2.1445889999999999</v>
      </c>
      <c r="BC38" s="704">
        <v>2.149505</v>
      </c>
      <c r="BD38" s="705">
        <v>2.0816170000000001</v>
      </c>
      <c r="BE38" s="705">
        <v>2.1146199999999999</v>
      </c>
      <c r="BF38" s="705">
        <v>2.1438679999999999</v>
      </c>
      <c r="BG38" s="705">
        <v>2.0934189999999999</v>
      </c>
      <c r="BH38" s="705">
        <v>1.9947870000000001</v>
      </c>
      <c r="BI38" s="705">
        <v>2.1829830000000001</v>
      </c>
      <c r="BJ38" s="705">
        <v>2.2448139999999999</v>
      </c>
      <c r="BK38" s="705">
        <v>2.2217069999999999</v>
      </c>
      <c r="BL38" s="705">
        <v>1.9142319999999999</v>
      </c>
      <c r="BM38" s="705">
        <v>2.159287</v>
      </c>
      <c r="BN38" s="705">
        <v>2.1445889999999999</v>
      </c>
      <c r="BO38" s="705">
        <v>2.1495060000000001</v>
      </c>
      <c r="BP38" s="705">
        <v>2.0816170000000001</v>
      </c>
      <c r="BQ38" s="705">
        <v>2.1146199999999999</v>
      </c>
      <c r="BR38" s="705">
        <v>2.1438679999999999</v>
      </c>
      <c r="BS38" s="705">
        <v>2.0934189999999999</v>
      </c>
      <c r="BT38" s="705">
        <v>1.9947870000000001</v>
      </c>
      <c r="BU38" s="705">
        <v>2.1829830000000001</v>
      </c>
      <c r="BV38" s="705">
        <v>2.2448139999999999</v>
      </c>
    </row>
    <row r="39" spans="1:74" ht="12" customHeight="1" x14ac:dyDescent="0.3">
      <c r="A39" s="663" t="s">
        <v>1317</v>
      </c>
      <c r="B39" s="661" t="s">
        <v>1064</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0.1101921</v>
      </c>
      <c r="BC39" s="704">
        <v>0.11752460000000001</v>
      </c>
      <c r="BD39" s="705">
        <v>0.1086801</v>
      </c>
      <c r="BE39" s="705">
        <v>0.10447529999999999</v>
      </c>
      <c r="BF39" s="705">
        <v>9.6792500000000004E-2</v>
      </c>
      <c r="BG39" s="705">
        <v>8.5751099999999997E-2</v>
      </c>
      <c r="BH39" s="705">
        <v>8.4093899999999999E-2</v>
      </c>
      <c r="BI39" s="705">
        <v>9.5694699999999994E-2</v>
      </c>
      <c r="BJ39" s="705">
        <v>0.10533679999999999</v>
      </c>
      <c r="BK39" s="705">
        <v>0.1124853</v>
      </c>
      <c r="BL39" s="705">
        <v>9.4115000000000004E-2</v>
      </c>
      <c r="BM39" s="705">
        <v>0.1025196</v>
      </c>
      <c r="BN39" s="705">
        <v>0.1101922</v>
      </c>
      <c r="BO39" s="705">
        <v>0.1175245</v>
      </c>
      <c r="BP39" s="705">
        <v>0.1086801</v>
      </c>
      <c r="BQ39" s="705">
        <v>0.10447529999999999</v>
      </c>
      <c r="BR39" s="705">
        <v>9.6792500000000004E-2</v>
      </c>
      <c r="BS39" s="705">
        <v>8.5751099999999997E-2</v>
      </c>
      <c r="BT39" s="705">
        <v>8.4093899999999999E-2</v>
      </c>
      <c r="BU39" s="705">
        <v>9.5694699999999994E-2</v>
      </c>
      <c r="BV39" s="705">
        <v>0.10533679999999999</v>
      </c>
    </row>
    <row r="40" spans="1:74" ht="12" customHeight="1" x14ac:dyDescent="0.3">
      <c r="A40" s="663" t="s">
        <v>1318</v>
      </c>
      <c r="B40" s="661" t="s">
        <v>1065</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7.69339E-2</v>
      </c>
      <c r="BC40" s="704">
        <v>8.2036300000000006E-2</v>
      </c>
      <c r="BD40" s="705">
        <v>8.3057900000000004E-2</v>
      </c>
      <c r="BE40" s="705">
        <v>8.4857299999999997E-2</v>
      </c>
      <c r="BF40" s="705">
        <v>8.3976099999999998E-2</v>
      </c>
      <c r="BG40" s="705">
        <v>7.6694200000000004E-2</v>
      </c>
      <c r="BH40" s="705">
        <v>7.5430800000000006E-2</v>
      </c>
      <c r="BI40" s="705">
        <v>6.8739099999999997E-2</v>
      </c>
      <c r="BJ40" s="705">
        <v>6.5846600000000005E-2</v>
      </c>
      <c r="BK40" s="705">
        <v>6.3916799999999996E-2</v>
      </c>
      <c r="BL40" s="705">
        <v>6.3300999999999996E-2</v>
      </c>
      <c r="BM40" s="705">
        <v>7.6533199999999996E-2</v>
      </c>
      <c r="BN40" s="705">
        <v>7.8897300000000004E-2</v>
      </c>
      <c r="BO40" s="705">
        <v>8.3598199999999998E-2</v>
      </c>
      <c r="BP40" s="705">
        <v>8.4419800000000003E-2</v>
      </c>
      <c r="BQ40" s="705">
        <v>8.5110699999999997E-2</v>
      </c>
      <c r="BR40" s="705">
        <v>8.46914E-2</v>
      </c>
      <c r="BS40" s="705">
        <v>7.7776200000000004E-2</v>
      </c>
      <c r="BT40" s="705">
        <v>7.4751100000000001E-2</v>
      </c>
      <c r="BU40" s="705">
        <v>6.6146200000000002E-2</v>
      </c>
      <c r="BV40" s="705">
        <v>6.3348399999999999E-2</v>
      </c>
    </row>
    <row r="41" spans="1:74" ht="12" customHeight="1" x14ac:dyDescent="0.3">
      <c r="A41" s="663" t="s">
        <v>1083</v>
      </c>
      <c r="B41" s="661" t="s">
        <v>1073</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4.5546680000000004</v>
      </c>
      <c r="BC41" s="704">
        <v>5.0184660000000001</v>
      </c>
      <c r="BD41" s="705">
        <v>5.0801889999999998</v>
      </c>
      <c r="BE41" s="705">
        <v>5.2511850000000004</v>
      </c>
      <c r="BF41" s="705">
        <v>5.0553530000000002</v>
      </c>
      <c r="BG41" s="705">
        <v>4.5101230000000001</v>
      </c>
      <c r="BH41" s="705">
        <v>4.0356519999999998</v>
      </c>
      <c r="BI41" s="705">
        <v>3.2283879999999998</v>
      </c>
      <c r="BJ41" s="705">
        <v>2.9691079999999999</v>
      </c>
      <c r="BK41" s="705">
        <v>3.1612740000000001</v>
      </c>
      <c r="BL41" s="705">
        <v>3.4795820000000002</v>
      </c>
      <c r="BM41" s="705">
        <v>4.7849649999999997</v>
      </c>
      <c r="BN41" s="705">
        <v>5.3103819999999997</v>
      </c>
      <c r="BO41" s="705">
        <v>5.8298740000000002</v>
      </c>
      <c r="BP41" s="705">
        <v>5.8831389999999999</v>
      </c>
      <c r="BQ41" s="705">
        <v>6.0668689999999996</v>
      </c>
      <c r="BR41" s="705">
        <v>5.8278379999999999</v>
      </c>
      <c r="BS41" s="705">
        <v>5.1903090000000001</v>
      </c>
      <c r="BT41" s="705">
        <v>4.6352120000000001</v>
      </c>
      <c r="BU41" s="705">
        <v>3.7025890000000001</v>
      </c>
      <c r="BV41" s="705">
        <v>3.399473</v>
      </c>
    </row>
    <row r="42" spans="1:74" ht="12" customHeight="1" x14ac:dyDescent="0.3">
      <c r="A42" s="663" t="s">
        <v>1084</v>
      </c>
      <c r="B42" s="661" t="s">
        <v>1085</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2.795061</v>
      </c>
      <c r="BC42" s="704">
        <v>3.0861610000000002</v>
      </c>
      <c r="BD42" s="705">
        <v>3.1352069999999999</v>
      </c>
      <c r="BE42" s="705">
        <v>3.2307419999999998</v>
      </c>
      <c r="BF42" s="705">
        <v>3.1109469999999999</v>
      </c>
      <c r="BG42" s="705">
        <v>2.7582439999999999</v>
      </c>
      <c r="BH42" s="705">
        <v>2.4727969999999999</v>
      </c>
      <c r="BI42" s="705">
        <v>1.989852</v>
      </c>
      <c r="BJ42" s="705">
        <v>1.8023610000000001</v>
      </c>
      <c r="BK42" s="705">
        <v>1.9046050000000001</v>
      </c>
      <c r="BL42" s="705">
        <v>2.0977790000000001</v>
      </c>
      <c r="BM42" s="705">
        <v>2.9076179999999998</v>
      </c>
      <c r="BN42" s="705">
        <v>3.2497929999999999</v>
      </c>
      <c r="BO42" s="705">
        <v>3.5731519999999999</v>
      </c>
      <c r="BP42" s="705">
        <v>3.6157149999999998</v>
      </c>
      <c r="BQ42" s="705">
        <v>3.7174360000000002</v>
      </c>
      <c r="BR42" s="705">
        <v>3.5722230000000001</v>
      </c>
      <c r="BS42" s="705">
        <v>3.1624940000000001</v>
      </c>
      <c r="BT42" s="705">
        <v>2.830533</v>
      </c>
      <c r="BU42" s="705">
        <v>2.2751290000000002</v>
      </c>
      <c r="BV42" s="705">
        <v>2.0571470000000001</v>
      </c>
    </row>
    <row r="43" spans="1:74" ht="12" customHeight="1" x14ac:dyDescent="0.3">
      <c r="A43" s="663" t="s">
        <v>1086</v>
      </c>
      <c r="B43" s="661" t="s">
        <v>1087</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1.4043570000000001</v>
      </c>
      <c r="BC43" s="704">
        <v>1.5394369999999999</v>
      </c>
      <c r="BD43" s="705">
        <v>1.550592</v>
      </c>
      <c r="BE43" s="705">
        <v>1.612222</v>
      </c>
      <c r="BF43" s="705">
        <v>1.547863</v>
      </c>
      <c r="BG43" s="705">
        <v>1.3928990000000001</v>
      </c>
      <c r="BH43" s="705">
        <v>1.235142</v>
      </c>
      <c r="BI43" s="705">
        <v>0.98113839999999997</v>
      </c>
      <c r="BJ43" s="705">
        <v>0.93464460000000005</v>
      </c>
      <c r="BK43" s="705">
        <v>1.0110699999999999</v>
      </c>
      <c r="BL43" s="705">
        <v>1.1190169999999999</v>
      </c>
      <c r="BM43" s="705">
        <v>1.5071669999999999</v>
      </c>
      <c r="BN43" s="705">
        <v>1.6596679999999999</v>
      </c>
      <c r="BO43" s="705">
        <v>1.8143750000000001</v>
      </c>
      <c r="BP43" s="705">
        <v>1.824039</v>
      </c>
      <c r="BQ43" s="705">
        <v>1.8913489999999999</v>
      </c>
      <c r="BR43" s="705">
        <v>1.811301</v>
      </c>
      <c r="BS43" s="705">
        <v>1.6260730000000001</v>
      </c>
      <c r="BT43" s="705">
        <v>1.4383889999999999</v>
      </c>
      <c r="BU43" s="705">
        <v>1.1399619999999999</v>
      </c>
      <c r="BV43" s="705">
        <v>1.0833900000000001</v>
      </c>
    </row>
    <row r="44" spans="1:74" ht="12" customHeight="1" x14ac:dyDescent="0.3">
      <c r="A44" s="663" t="s">
        <v>1088</v>
      </c>
      <c r="B44" s="661" t="s">
        <v>1089</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0.3552497</v>
      </c>
      <c r="BC44" s="704">
        <v>0.39286840000000001</v>
      </c>
      <c r="BD44" s="705">
        <v>0.39439099999999999</v>
      </c>
      <c r="BE44" s="705">
        <v>0.40822019999999998</v>
      </c>
      <c r="BF44" s="705">
        <v>0.39654289999999998</v>
      </c>
      <c r="BG44" s="705">
        <v>0.35898059999999998</v>
      </c>
      <c r="BH44" s="705">
        <v>0.32771280000000003</v>
      </c>
      <c r="BI44" s="705">
        <v>0.25739800000000002</v>
      </c>
      <c r="BJ44" s="705">
        <v>0.2321028</v>
      </c>
      <c r="BK44" s="705">
        <v>0.24559909999999999</v>
      </c>
      <c r="BL44" s="705">
        <v>0.26278560000000001</v>
      </c>
      <c r="BM44" s="705">
        <v>0.37018000000000001</v>
      </c>
      <c r="BN44" s="705">
        <v>0.40092169999999999</v>
      </c>
      <c r="BO44" s="705">
        <v>0.44234620000000002</v>
      </c>
      <c r="BP44" s="705">
        <v>0.44338519999999998</v>
      </c>
      <c r="BQ44" s="705">
        <v>0.4580843</v>
      </c>
      <c r="BR44" s="705">
        <v>0.44431500000000002</v>
      </c>
      <c r="BS44" s="705">
        <v>0.40174219999999999</v>
      </c>
      <c r="BT44" s="705">
        <v>0.3662899</v>
      </c>
      <c r="BU44" s="705">
        <v>0.28749760000000002</v>
      </c>
      <c r="BV44" s="705">
        <v>0.25893529999999998</v>
      </c>
    </row>
    <row r="45" spans="1:74" ht="12" customHeight="1" x14ac:dyDescent="0.3">
      <c r="A45" s="667" t="s">
        <v>1319</v>
      </c>
      <c r="B45" s="668" t="s">
        <v>1082</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8.7523000000000004E-2</v>
      </c>
      <c r="BC45" s="706">
        <v>8.4369700000000006E-2</v>
      </c>
      <c r="BD45" s="707">
        <v>7.6865299999999998E-2</v>
      </c>
      <c r="BE45" s="707">
        <v>7.3873999999999995E-2</v>
      </c>
      <c r="BF45" s="707">
        <v>7.0818099999999995E-2</v>
      </c>
      <c r="BG45" s="707">
        <v>6.93357E-2</v>
      </c>
      <c r="BH45" s="707">
        <v>7.46251E-2</v>
      </c>
      <c r="BI45" s="707">
        <v>7.3020399999999999E-2</v>
      </c>
      <c r="BJ45" s="707">
        <v>0.12725420000000001</v>
      </c>
      <c r="BK45" s="707">
        <v>0.1273051</v>
      </c>
      <c r="BL45" s="707">
        <v>0.1146607</v>
      </c>
      <c r="BM45" s="707">
        <v>0.12712950000000001</v>
      </c>
      <c r="BN45" s="707">
        <v>0.1233456</v>
      </c>
      <c r="BO45" s="707">
        <v>0.1250443</v>
      </c>
      <c r="BP45" s="707">
        <v>0.1196562</v>
      </c>
      <c r="BQ45" s="707">
        <v>0.12085369999999999</v>
      </c>
      <c r="BR45" s="707">
        <v>0.11976439999999999</v>
      </c>
      <c r="BS45" s="707">
        <v>0.11799510000000001</v>
      </c>
      <c r="BT45" s="707">
        <v>0.12578800000000001</v>
      </c>
      <c r="BU45" s="707">
        <v>0.1230866</v>
      </c>
      <c r="BV45" s="707">
        <v>0.12661819999999999</v>
      </c>
    </row>
    <row r="46" spans="1:74" ht="12" customHeight="1" x14ac:dyDescent="0.3">
      <c r="A46" s="669"/>
      <c r="B46" s="658" t="s">
        <v>1090</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0"/>
      <c r="BH46" s="670"/>
      <c r="BI46" s="670"/>
      <c r="BJ46" s="670"/>
      <c r="BK46" s="670"/>
      <c r="BL46" s="670"/>
      <c r="BM46" s="670"/>
      <c r="BN46" s="670"/>
      <c r="BO46" s="670"/>
      <c r="BP46" s="670"/>
      <c r="BQ46" s="670"/>
      <c r="BR46" s="670"/>
      <c r="BS46" s="670"/>
      <c r="BT46" s="670"/>
      <c r="BU46" s="670"/>
      <c r="BV46" s="670"/>
    </row>
    <row r="47" spans="1:74" ht="12" customHeight="1" x14ac:dyDescent="0.3">
      <c r="A47" s="669"/>
      <c r="B47" s="658" t="s">
        <v>1091</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
      <c r="A48" s="669"/>
      <c r="B48" s="828" t="s">
        <v>1377</v>
      </c>
      <c r="C48" s="829"/>
      <c r="D48" s="829"/>
      <c r="E48" s="829"/>
      <c r="F48" s="829"/>
      <c r="G48" s="829"/>
      <c r="H48" s="829"/>
      <c r="I48" s="829"/>
      <c r="J48" s="829"/>
      <c r="K48" s="829"/>
      <c r="L48" s="829"/>
      <c r="M48" s="829"/>
      <c r="N48" s="829"/>
      <c r="O48" s="829"/>
      <c r="P48" s="829"/>
      <c r="Q48" s="829"/>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
      <c r="A49" s="669"/>
      <c r="B49" s="829"/>
      <c r="C49" s="829"/>
      <c r="D49" s="829"/>
      <c r="E49" s="829"/>
      <c r="F49" s="829"/>
      <c r="G49" s="829"/>
      <c r="H49" s="829"/>
      <c r="I49" s="829"/>
      <c r="J49" s="829"/>
      <c r="K49" s="829"/>
      <c r="L49" s="829"/>
      <c r="M49" s="829"/>
      <c r="N49" s="829"/>
      <c r="O49" s="829"/>
      <c r="P49" s="829"/>
      <c r="Q49" s="829"/>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
      <c r="A50" s="669"/>
      <c r="B50" s="658" t="s">
        <v>1092</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
      <c r="A51" s="669"/>
      <c r="B51" s="752" t="s">
        <v>815</v>
      </c>
      <c r="C51" s="744"/>
      <c r="D51" s="744"/>
      <c r="E51" s="744"/>
      <c r="F51" s="744"/>
      <c r="G51" s="744"/>
      <c r="H51" s="744"/>
      <c r="I51" s="744"/>
      <c r="J51" s="744"/>
      <c r="K51" s="744"/>
      <c r="L51" s="744"/>
      <c r="M51" s="744"/>
      <c r="N51" s="744"/>
      <c r="O51" s="744"/>
      <c r="P51" s="744"/>
      <c r="Q51" s="744"/>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
      <c r="A52" s="663"/>
      <c r="B52" s="830" t="str">
        <f>"Notes: "&amp;"EIA completed modeling and analysis for this report on " &amp;Dates!D2&amp;"."</f>
        <v>Notes: EIA completed modeling and analysis for this report on Thursday June 3, 2021.</v>
      </c>
      <c r="C52" s="744"/>
      <c r="D52" s="744"/>
      <c r="E52" s="744"/>
      <c r="F52" s="744"/>
      <c r="G52" s="744"/>
      <c r="H52" s="744"/>
      <c r="I52" s="744"/>
      <c r="J52" s="744"/>
      <c r="K52" s="744"/>
      <c r="L52" s="744"/>
      <c r="M52" s="744"/>
      <c r="N52" s="744"/>
      <c r="O52" s="744"/>
      <c r="P52" s="744"/>
      <c r="Q52" s="744"/>
    </row>
    <row r="53" spans="1:74" ht="12" customHeight="1" x14ac:dyDescent="0.3">
      <c r="A53" s="663"/>
      <c r="B53" s="770" t="s">
        <v>353</v>
      </c>
      <c r="C53" s="744"/>
      <c r="D53" s="744"/>
      <c r="E53" s="744"/>
      <c r="F53" s="744"/>
      <c r="G53" s="744"/>
      <c r="H53" s="744"/>
      <c r="I53" s="744"/>
      <c r="J53" s="744"/>
      <c r="K53" s="744"/>
      <c r="L53" s="744"/>
      <c r="M53" s="744"/>
      <c r="N53" s="744"/>
      <c r="O53" s="744"/>
      <c r="P53" s="744"/>
      <c r="Q53" s="744"/>
    </row>
    <row r="54" spans="1:74" ht="12" customHeight="1" x14ac:dyDescent="0.3">
      <c r="A54" s="663"/>
      <c r="B54" s="658" t="s">
        <v>1093</v>
      </c>
      <c r="C54" s="658"/>
      <c r="D54" s="658"/>
      <c r="E54" s="658"/>
      <c r="F54" s="658"/>
      <c r="G54" s="658"/>
      <c r="H54" s="658"/>
      <c r="I54" s="658"/>
      <c r="J54" s="658"/>
      <c r="K54" s="658"/>
      <c r="L54" s="658"/>
      <c r="M54" s="658"/>
      <c r="N54" s="658"/>
      <c r="O54" s="658"/>
      <c r="P54" s="658"/>
      <c r="Q54" s="658"/>
    </row>
    <row r="55" spans="1:74" ht="12" customHeight="1" x14ac:dyDescent="0.3">
      <c r="A55" s="663"/>
      <c r="B55" s="658" t="s">
        <v>838</v>
      </c>
      <c r="C55" s="658"/>
      <c r="D55" s="658"/>
      <c r="E55" s="658"/>
      <c r="F55" s="658"/>
      <c r="G55" s="658"/>
      <c r="H55" s="658"/>
      <c r="I55" s="658"/>
      <c r="J55" s="658"/>
      <c r="K55" s="658"/>
      <c r="L55" s="658"/>
      <c r="M55" s="658"/>
      <c r="N55" s="658"/>
      <c r="O55" s="658"/>
      <c r="P55" s="658"/>
      <c r="Q55" s="658"/>
    </row>
    <row r="56" spans="1:74" ht="12" customHeight="1" x14ac:dyDescent="0.3">
      <c r="A56" s="663"/>
      <c r="B56" s="771" t="s">
        <v>1384</v>
      </c>
      <c r="C56" s="759"/>
      <c r="D56" s="759"/>
      <c r="E56" s="759"/>
      <c r="F56" s="759"/>
      <c r="G56" s="759"/>
      <c r="H56" s="759"/>
      <c r="I56" s="759"/>
      <c r="J56" s="759"/>
      <c r="K56" s="759"/>
      <c r="L56" s="759"/>
      <c r="M56" s="759"/>
      <c r="N56" s="759"/>
      <c r="O56" s="759"/>
      <c r="P56" s="759"/>
      <c r="Q56" s="759"/>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Q5" transitionEvaluation="1" transitionEntry="1" codeName="Sheet6">
    <pageSetUpPr fitToPage="1"/>
  </sheetPr>
  <dimension ref="A1:BV160"/>
  <sheetViews>
    <sheetView showGridLines="0" workbookViewId="0">
      <pane xSplit="2" ySplit="4" topLeftCell="AQ5" activePane="bottomRight" state="frozen"/>
      <selection activeCell="BF1" sqref="BF1"/>
      <selection pane="topRight" activeCell="BF1" sqref="BF1"/>
      <selection pane="bottomLeft" activeCell="BF1" sqref="BF1"/>
      <selection pane="bottomRight" activeCell="BE13" sqref="BE13"/>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4" customWidth="1"/>
    <col min="59" max="62" width="7.44140625" style="328" customWidth="1"/>
    <col min="63" max="74" width="7.44140625" style="135" customWidth="1"/>
    <col min="75" max="16384" width="9.5546875" style="135"/>
  </cols>
  <sheetData>
    <row r="1" spans="1:74" ht="13.35" customHeight="1" x14ac:dyDescent="0.25">
      <c r="A1" s="741" t="s">
        <v>798</v>
      </c>
      <c r="B1" s="835" t="s">
        <v>1114</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52"/>
    </row>
    <row r="2" spans="1:74" s="47"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1110</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18327.570259</v>
      </c>
      <c r="AT7" s="232">
        <v>18637.117481000001</v>
      </c>
      <c r="AU7" s="232">
        <v>18824.875259</v>
      </c>
      <c r="AV7" s="232">
        <v>18714.348481000001</v>
      </c>
      <c r="AW7" s="232">
        <v>18790.898703999999</v>
      </c>
      <c r="AX7" s="232">
        <v>18878.030814999998</v>
      </c>
      <c r="AY7" s="232">
        <v>18975.744814999998</v>
      </c>
      <c r="AZ7" s="232">
        <v>19084.040703999999</v>
      </c>
      <c r="BA7" s="232">
        <v>19202.918481000001</v>
      </c>
      <c r="BB7" s="232">
        <v>19374.742963000001</v>
      </c>
      <c r="BC7" s="232">
        <v>19505.496740999999</v>
      </c>
      <c r="BD7" s="305">
        <v>19628.55</v>
      </c>
      <c r="BE7" s="305">
        <v>19728.259999999998</v>
      </c>
      <c r="BF7" s="305">
        <v>19847.650000000001</v>
      </c>
      <c r="BG7" s="305">
        <v>19971.060000000001</v>
      </c>
      <c r="BH7" s="305">
        <v>20127.91</v>
      </c>
      <c r="BI7" s="305">
        <v>20237.34</v>
      </c>
      <c r="BJ7" s="305">
        <v>20328.740000000002</v>
      </c>
      <c r="BK7" s="305">
        <v>20388.580000000002</v>
      </c>
      <c r="BL7" s="305">
        <v>20454.11</v>
      </c>
      <c r="BM7" s="305">
        <v>20511.78</v>
      </c>
      <c r="BN7" s="305">
        <v>20560.2</v>
      </c>
      <c r="BO7" s="305">
        <v>20603.2</v>
      </c>
      <c r="BP7" s="305">
        <v>20639.400000000001</v>
      </c>
      <c r="BQ7" s="305">
        <v>20660.28</v>
      </c>
      <c r="BR7" s="305">
        <v>20689.23</v>
      </c>
      <c r="BS7" s="305">
        <v>20717.75</v>
      </c>
      <c r="BT7" s="305">
        <v>20743.849999999999</v>
      </c>
      <c r="BU7" s="305">
        <v>20773</v>
      </c>
      <c r="BV7" s="305">
        <v>20803.21</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1110</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13095.6</v>
      </c>
      <c r="AW9" s="232">
        <v>13011</v>
      </c>
      <c r="AX9" s="232">
        <v>12890.7</v>
      </c>
      <c r="AY9" s="232">
        <v>13285</v>
      </c>
      <c r="AZ9" s="232">
        <v>13119.9</v>
      </c>
      <c r="BA9" s="232">
        <v>13596.6</v>
      </c>
      <c r="BB9" s="232">
        <v>13538.978295999999</v>
      </c>
      <c r="BC9" s="232">
        <v>13626.825407</v>
      </c>
      <c r="BD9" s="305">
        <v>13705.84</v>
      </c>
      <c r="BE9" s="305">
        <v>13767.48</v>
      </c>
      <c r="BF9" s="305">
        <v>13835.22</v>
      </c>
      <c r="BG9" s="305">
        <v>13900.53</v>
      </c>
      <c r="BH9" s="305">
        <v>13965.14</v>
      </c>
      <c r="BI9" s="305">
        <v>14024.27</v>
      </c>
      <c r="BJ9" s="305">
        <v>14079.66</v>
      </c>
      <c r="BK9" s="305">
        <v>14131.65</v>
      </c>
      <c r="BL9" s="305">
        <v>14179.31</v>
      </c>
      <c r="BM9" s="305">
        <v>14222.97</v>
      </c>
      <c r="BN9" s="305">
        <v>14260.4</v>
      </c>
      <c r="BO9" s="305">
        <v>14297.75</v>
      </c>
      <c r="BP9" s="305">
        <v>14332.79</v>
      </c>
      <c r="BQ9" s="305">
        <v>14363.27</v>
      </c>
      <c r="BR9" s="305">
        <v>14395.36</v>
      </c>
      <c r="BS9" s="305">
        <v>14426.81</v>
      </c>
      <c r="BT9" s="305">
        <v>14457.42</v>
      </c>
      <c r="BU9" s="305">
        <v>14487.76</v>
      </c>
      <c r="BV9" s="305">
        <v>14517.63</v>
      </c>
    </row>
    <row r="10" spans="1:74" ht="11.1" customHeight="1" x14ac:dyDescent="0.2">
      <c r="A10" s="140"/>
      <c r="B10" s="686" t="s">
        <v>1115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1110</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3252.9337037</v>
      </c>
      <c r="AT11" s="232">
        <v>3317.4819259000001</v>
      </c>
      <c r="AU11" s="232">
        <v>3373.7773704000001</v>
      </c>
      <c r="AV11" s="232">
        <v>3419.6584074000002</v>
      </c>
      <c r="AW11" s="232">
        <v>3461.0695185</v>
      </c>
      <c r="AX11" s="232">
        <v>3495.8490741000001</v>
      </c>
      <c r="AY11" s="232">
        <v>3523.9970741000002</v>
      </c>
      <c r="AZ11" s="232">
        <v>3545.5135184999999</v>
      </c>
      <c r="BA11" s="232">
        <v>3560.3984074</v>
      </c>
      <c r="BB11" s="232">
        <v>3570.5878148000002</v>
      </c>
      <c r="BC11" s="232">
        <v>3586.070037</v>
      </c>
      <c r="BD11" s="305">
        <v>3602.6559999999999</v>
      </c>
      <c r="BE11" s="305">
        <v>3623.0639999999999</v>
      </c>
      <c r="BF11" s="305">
        <v>3639.819</v>
      </c>
      <c r="BG11" s="305">
        <v>3655.6410000000001</v>
      </c>
      <c r="BH11" s="305">
        <v>3671.0079999999998</v>
      </c>
      <c r="BI11" s="305">
        <v>3684.6010000000001</v>
      </c>
      <c r="BJ11" s="305">
        <v>3696.8980000000001</v>
      </c>
      <c r="BK11" s="305">
        <v>3707.1790000000001</v>
      </c>
      <c r="BL11" s="305">
        <v>3717.43</v>
      </c>
      <c r="BM11" s="305">
        <v>3726.9279999999999</v>
      </c>
      <c r="BN11" s="305">
        <v>3735.7919999999999</v>
      </c>
      <c r="BO11" s="305">
        <v>3743.6959999999999</v>
      </c>
      <c r="BP11" s="305">
        <v>3750.7579999999998</v>
      </c>
      <c r="BQ11" s="305">
        <v>3755.7689999999998</v>
      </c>
      <c r="BR11" s="305">
        <v>3762.0549999999998</v>
      </c>
      <c r="BS11" s="305">
        <v>3768.4070000000002</v>
      </c>
      <c r="BT11" s="305">
        <v>3774.7130000000002</v>
      </c>
      <c r="BU11" s="305">
        <v>3781.2809999999999</v>
      </c>
      <c r="BV11" s="305">
        <v>3787.9989999999998</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1110</v>
      </c>
      <c r="C13" s="560">
        <v>-2.7667777777999998</v>
      </c>
      <c r="D13" s="560">
        <v>-15.235777777999999</v>
      </c>
      <c r="E13" s="560">
        <v>-18.756444444</v>
      </c>
      <c r="F13" s="560">
        <v>-5.0643333332999996</v>
      </c>
      <c r="G13" s="560">
        <v>3.1133333332999999</v>
      </c>
      <c r="H13" s="560">
        <v>14.041</v>
      </c>
      <c r="I13" s="560">
        <v>39.924888889000002</v>
      </c>
      <c r="J13" s="560">
        <v>47.197888888999998</v>
      </c>
      <c r="K13" s="560">
        <v>48.066222222</v>
      </c>
      <c r="L13" s="560">
        <v>29.145444443999999</v>
      </c>
      <c r="M13" s="560">
        <v>27.242777778000001</v>
      </c>
      <c r="N13" s="560">
        <v>28.973777777999999</v>
      </c>
      <c r="O13" s="560">
        <v>46.580518519000002</v>
      </c>
      <c r="P13" s="560">
        <v>46.397296296</v>
      </c>
      <c r="Q13" s="560">
        <v>40.666185185000003</v>
      </c>
      <c r="R13" s="560">
        <v>6.9531111111000001</v>
      </c>
      <c r="S13" s="560">
        <v>6.9517777778000003</v>
      </c>
      <c r="T13" s="560">
        <v>18.228111111</v>
      </c>
      <c r="U13" s="560">
        <v>63.037074074000003</v>
      </c>
      <c r="V13" s="560">
        <v>80.177518519000003</v>
      </c>
      <c r="W13" s="560">
        <v>91.904407406999994</v>
      </c>
      <c r="X13" s="560">
        <v>93.612259258999998</v>
      </c>
      <c r="Y13" s="560">
        <v>97.966148148000002</v>
      </c>
      <c r="Z13" s="560">
        <v>100.36059259</v>
      </c>
      <c r="AA13" s="560">
        <v>105.12566667</v>
      </c>
      <c r="AB13" s="560">
        <v>100.35366667</v>
      </c>
      <c r="AC13" s="560">
        <v>90.374666667</v>
      </c>
      <c r="AD13" s="560">
        <v>63.236518519000001</v>
      </c>
      <c r="AE13" s="560">
        <v>51.807629630000001</v>
      </c>
      <c r="AF13" s="560">
        <v>44.135851852000002</v>
      </c>
      <c r="AG13" s="560">
        <v>49.107111111000002</v>
      </c>
      <c r="AH13" s="560">
        <v>42.285111110999999</v>
      </c>
      <c r="AI13" s="560">
        <v>32.555777778</v>
      </c>
      <c r="AJ13" s="560">
        <v>18.652000000000001</v>
      </c>
      <c r="AK13" s="560">
        <v>4.0583333333000002</v>
      </c>
      <c r="AL13" s="560">
        <v>-12.492333332999999</v>
      </c>
      <c r="AM13" s="560">
        <v>-5.3551111111000003</v>
      </c>
      <c r="AN13" s="560">
        <v>-45.053444444</v>
      </c>
      <c r="AO13" s="560">
        <v>-105.94244444</v>
      </c>
      <c r="AP13" s="560">
        <v>-296.83144443999998</v>
      </c>
      <c r="AQ13" s="560">
        <v>-318.49477777999999</v>
      </c>
      <c r="AR13" s="560">
        <v>-279.74177778000001</v>
      </c>
      <c r="AS13" s="560">
        <v>-64.966518519000005</v>
      </c>
      <c r="AT13" s="560">
        <v>7.9147037036999999</v>
      </c>
      <c r="AU13" s="560">
        <v>54.507814815000003</v>
      </c>
      <c r="AV13" s="560">
        <v>71.040074074000003</v>
      </c>
      <c r="AW13" s="560">
        <v>67.886518519000006</v>
      </c>
      <c r="AX13" s="560">
        <v>41.274407406999998</v>
      </c>
      <c r="AY13" s="560">
        <v>-8.7962592592999993</v>
      </c>
      <c r="AZ13" s="560">
        <v>-82.325481480999997</v>
      </c>
      <c r="BA13" s="560">
        <v>-179.31325926</v>
      </c>
      <c r="BB13" s="560">
        <v>-45.872244444000003</v>
      </c>
      <c r="BC13" s="560">
        <v>-18.612494443999999</v>
      </c>
      <c r="BD13" s="561">
        <v>11.721278889000001</v>
      </c>
      <c r="BE13" s="561">
        <v>42.535174814999998</v>
      </c>
      <c r="BF13" s="561">
        <v>80.962420370000004</v>
      </c>
      <c r="BG13" s="561">
        <v>124.40911481000001</v>
      </c>
      <c r="BH13" s="561">
        <v>197.23289815000001</v>
      </c>
      <c r="BI13" s="561">
        <v>232.45026037</v>
      </c>
      <c r="BJ13" s="561">
        <v>254.41884148</v>
      </c>
      <c r="BK13" s="561">
        <v>250.22002963</v>
      </c>
      <c r="BL13" s="561">
        <v>255.38000740999999</v>
      </c>
      <c r="BM13" s="561">
        <v>256.98016295999997</v>
      </c>
      <c r="BN13" s="561">
        <v>253.74574074</v>
      </c>
      <c r="BO13" s="561">
        <v>249.18231852</v>
      </c>
      <c r="BP13" s="561">
        <v>242.01514073999999</v>
      </c>
      <c r="BQ13" s="561">
        <v>230.26256296</v>
      </c>
      <c r="BR13" s="561">
        <v>219.37410740999999</v>
      </c>
      <c r="BS13" s="561">
        <v>207.36812963</v>
      </c>
      <c r="BT13" s="561">
        <v>191.01119259000001</v>
      </c>
      <c r="BU13" s="561">
        <v>179.19524815</v>
      </c>
      <c r="BV13" s="561">
        <v>168.68685926000001</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1110</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3335.9074814999999</v>
      </c>
      <c r="AT15" s="232">
        <v>3325.9183704000002</v>
      </c>
      <c r="AU15" s="232">
        <v>3319.7831480999998</v>
      </c>
      <c r="AV15" s="232">
        <v>3314.0483333000002</v>
      </c>
      <c r="AW15" s="232">
        <v>3318.2109999999998</v>
      </c>
      <c r="AX15" s="232">
        <v>3328.8176666999998</v>
      </c>
      <c r="AY15" s="232">
        <v>3345.8683332999999</v>
      </c>
      <c r="AZ15" s="232">
        <v>3369.3629999999998</v>
      </c>
      <c r="BA15" s="232">
        <v>3399.3016667000002</v>
      </c>
      <c r="BB15" s="232">
        <v>3436.5572963</v>
      </c>
      <c r="BC15" s="232">
        <v>3453.8900741000002</v>
      </c>
      <c r="BD15" s="305">
        <v>3462.1089999999999</v>
      </c>
      <c r="BE15" s="305">
        <v>3447.4630000000002</v>
      </c>
      <c r="BF15" s="305">
        <v>3447.7660000000001</v>
      </c>
      <c r="BG15" s="305">
        <v>3449.2660000000001</v>
      </c>
      <c r="BH15" s="305">
        <v>3454.788</v>
      </c>
      <c r="BI15" s="305">
        <v>3456.5680000000002</v>
      </c>
      <c r="BJ15" s="305">
        <v>3457.43</v>
      </c>
      <c r="BK15" s="305">
        <v>3456.0279999999998</v>
      </c>
      <c r="BL15" s="305">
        <v>3456.0619999999999</v>
      </c>
      <c r="BM15" s="305">
        <v>3456.1860000000001</v>
      </c>
      <c r="BN15" s="305">
        <v>3458.0810000000001</v>
      </c>
      <c r="BO15" s="305">
        <v>3457.127</v>
      </c>
      <c r="BP15" s="305">
        <v>3455.0059999999999</v>
      </c>
      <c r="BQ15" s="305">
        <v>3449.4189999999999</v>
      </c>
      <c r="BR15" s="305">
        <v>3446.683</v>
      </c>
      <c r="BS15" s="305">
        <v>3444.502</v>
      </c>
      <c r="BT15" s="305">
        <v>3443.35</v>
      </c>
      <c r="BU15" s="305">
        <v>3441.922</v>
      </c>
      <c r="BV15" s="305">
        <v>3440.692</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1110</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2105.6500369999999</v>
      </c>
      <c r="AT17" s="232">
        <v>2171.2285926</v>
      </c>
      <c r="AU17" s="232">
        <v>2222.6843703999998</v>
      </c>
      <c r="AV17" s="232">
        <v>2258.7123333</v>
      </c>
      <c r="AW17" s="232">
        <v>2282.9013332999998</v>
      </c>
      <c r="AX17" s="232">
        <v>2293.9463332999999</v>
      </c>
      <c r="AY17" s="232">
        <v>2291.8473333000002</v>
      </c>
      <c r="AZ17" s="232">
        <v>2276.6043332999998</v>
      </c>
      <c r="BA17" s="232">
        <v>2248.2173333000001</v>
      </c>
      <c r="BB17" s="232">
        <v>2313.4120370000001</v>
      </c>
      <c r="BC17" s="232">
        <v>2331.2085926</v>
      </c>
      <c r="BD17" s="305">
        <v>2347.326</v>
      </c>
      <c r="BE17" s="305">
        <v>2358.183</v>
      </c>
      <c r="BF17" s="305">
        <v>2373.63</v>
      </c>
      <c r="BG17" s="305">
        <v>2390.0859999999998</v>
      </c>
      <c r="BH17" s="305">
        <v>2409.442</v>
      </c>
      <c r="BI17" s="305">
        <v>2426.4949999999999</v>
      </c>
      <c r="BJ17" s="305">
        <v>2443.1370000000002</v>
      </c>
      <c r="BK17" s="305">
        <v>2459.7269999999999</v>
      </c>
      <c r="BL17" s="305">
        <v>2475.279</v>
      </c>
      <c r="BM17" s="305">
        <v>2490.15</v>
      </c>
      <c r="BN17" s="305">
        <v>2503.8310000000001</v>
      </c>
      <c r="BO17" s="305">
        <v>2517.7269999999999</v>
      </c>
      <c r="BP17" s="305">
        <v>2531.3270000000002</v>
      </c>
      <c r="BQ17" s="305">
        <v>2544.5450000000001</v>
      </c>
      <c r="BR17" s="305">
        <v>2557.6179999999999</v>
      </c>
      <c r="BS17" s="305">
        <v>2570.46</v>
      </c>
      <c r="BT17" s="305">
        <v>2583.0450000000001</v>
      </c>
      <c r="BU17" s="305">
        <v>2595.444</v>
      </c>
      <c r="BV17" s="305">
        <v>2607.6329999999998</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1110</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3064.2391481</v>
      </c>
      <c r="AT19" s="232">
        <v>3195.4717037</v>
      </c>
      <c r="AU19" s="232">
        <v>3296.9121481000002</v>
      </c>
      <c r="AV19" s="232">
        <v>3353.6850740999998</v>
      </c>
      <c r="AW19" s="232">
        <v>3406.6978518999999</v>
      </c>
      <c r="AX19" s="232">
        <v>3441.0750741000002</v>
      </c>
      <c r="AY19" s="232">
        <v>3456.8167407000001</v>
      </c>
      <c r="AZ19" s="232">
        <v>3453.9228518999998</v>
      </c>
      <c r="BA19" s="232">
        <v>3432.3934073999999</v>
      </c>
      <c r="BB19" s="232">
        <v>3550.2753704000002</v>
      </c>
      <c r="BC19" s="232">
        <v>3584.7162592999998</v>
      </c>
      <c r="BD19" s="305">
        <v>3609.0520000000001</v>
      </c>
      <c r="BE19" s="305">
        <v>3611.3409999999999</v>
      </c>
      <c r="BF19" s="305">
        <v>3624.4250000000002</v>
      </c>
      <c r="BG19" s="305">
        <v>3636.36</v>
      </c>
      <c r="BH19" s="305">
        <v>3645.027</v>
      </c>
      <c r="BI19" s="305">
        <v>3656.2579999999998</v>
      </c>
      <c r="BJ19" s="305">
        <v>3667.9319999999998</v>
      </c>
      <c r="BK19" s="305">
        <v>3681.348</v>
      </c>
      <c r="BL19" s="305">
        <v>3692.9340000000002</v>
      </c>
      <c r="BM19" s="305">
        <v>3703.9879999999998</v>
      </c>
      <c r="BN19" s="305">
        <v>3713.7280000000001</v>
      </c>
      <c r="BO19" s="305">
        <v>3724.3069999999998</v>
      </c>
      <c r="BP19" s="305">
        <v>3734.9430000000002</v>
      </c>
      <c r="BQ19" s="305">
        <v>3746.8429999999998</v>
      </c>
      <c r="BR19" s="305">
        <v>3756.6849999999999</v>
      </c>
      <c r="BS19" s="305">
        <v>3765.6770000000001</v>
      </c>
      <c r="BT19" s="305">
        <v>3773.09</v>
      </c>
      <c r="BU19" s="305">
        <v>3780.9279999999999</v>
      </c>
      <c r="BV19" s="305">
        <v>3788.4630000000002</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1110</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16203.6</v>
      </c>
      <c r="AT21" s="232">
        <v>15635.9</v>
      </c>
      <c r="AU21" s="232">
        <v>15714.8</v>
      </c>
      <c r="AV21" s="232">
        <v>15574.4</v>
      </c>
      <c r="AW21" s="232">
        <v>15349.3</v>
      </c>
      <c r="AX21" s="232">
        <v>15377.5</v>
      </c>
      <c r="AY21" s="232">
        <v>17113.7</v>
      </c>
      <c r="AZ21" s="232">
        <v>15724.7</v>
      </c>
      <c r="BA21" s="232">
        <v>19335.599999999999</v>
      </c>
      <c r="BB21" s="232">
        <v>16405.592221999999</v>
      </c>
      <c r="BC21" s="232">
        <v>16100.352222</v>
      </c>
      <c r="BD21" s="305">
        <v>15907.69</v>
      </c>
      <c r="BE21" s="305">
        <v>15968.64</v>
      </c>
      <c r="BF21" s="305">
        <v>15895.36</v>
      </c>
      <c r="BG21" s="305">
        <v>15828.89</v>
      </c>
      <c r="BH21" s="305">
        <v>15726.07</v>
      </c>
      <c r="BI21" s="305">
        <v>15705.58</v>
      </c>
      <c r="BJ21" s="305">
        <v>15724.26</v>
      </c>
      <c r="BK21" s="305">
        <v>15843.36</v>
      </c>
      <c r="BL21" s="305">
        <v>15894.46</v>
      </c>
      <c r="BM21" s="305">
        <v>15938.81</v>
      </c>
      <c r="BN21" s="305">
        <v>15970.86</v>
      </c>
      <c r="BO21" s="305">
        <v>16005.85</v>
      </c>
      <c r="BP21" s="305">
        <v>16038.23</v>
      </c>
      <c r="BQ21" s="305">
        <v>16070.32</v>
      </c>
      <c r="BR21" s="305">
        <v>16095.77</v>
      </c>
      <c r="BS21" s="305">
        <v>16116.89</v>
      </c>
      <c r="BT21" s="305">
        <v>16120.76</v>
      </c>
      <c r="BU21" s="305">
        <v>16142.9</v>
      </c>
      <c r="BV21" s="305">
        <v>16170.41</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144.042</v>
      </c>
      <c r="BB23" s="250">
        <v>144.30799999999999</v>
      </c>
      <c r="BC23" s="250">
        <v>145.36542592999999</v>
      </c>
      <c r="BD23" s="316">
        <v>146.26570000000001</v>
      </c>
      <c r="BE23" s="316">
        <v>147.6018</v>
      </c>
      <c r="BF23" s="316">
        <v>148.47280000000001</v>
      </c>
      <c r="BG23" s="316">
        <v>149.2063</v>
      </c>
      <c r="BH23" s="316">
        <v>149.74510000000001</v>
      </c>
      <c r="BI23" s="316">
        <v>150.2465</v>
      </c>
      <c r="BJ23" s="316">
        <v>150.6533</v>
      </c>
      <c r="BK23" s="316">
        <v>150.8587</v>
      </c>
      <c r="BL23" s="316">
        <v>151.15639999999999</v>
      </c>
      <c r="BM23" s="316">
        <v>151.43960000000001</v>
      </c>
      <c r="BN23" s="316">
        <v>151.71119999999999</v>
      </c>
      <c r="BO23" s="316">
        <v>151.9632</v>
      </c>
      <c r="BP23" s="316">
        <v>152.1985</v>
      </c>
      <c r="BQ23" s="316">
        <v>152.40969999999999</v>
      </c>
      <c r="BR23" s="316">
        <v>152.6173</v>
      </c>
      <c r="BS23" s="316">
        <v>152.81379999999999</v>
      </c>
      <c r="BT23" s="316">
        <v>152.99160000000001</v>
      </c>
      <c r="BU23" s="316">
        <v>153.17189999999999</v>
      </c>
      <c r="BV23" s="316">
        <v>153.3468</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5.7086496230000003</v>
      </c>
      <c r="BD25" s="316">
        <v>5.4759989999999998</v>
      </c>
      <c r="BE25" s="316">
        <v>5.1388030000000002</v>
      </c>
      <c r="BF25" s="316">
        <v>4.8803809999999999</v>
      </c>
      <c r="BG25" s="316">
        <v>4.6340709999999996</v>
      </c>
      <c r="BH25" s="316">
        <v>4.3426710000000002</v>
      </c>
      <c r="BI25" s="316">
        <v>4.1634869999999999</v>
      </c>
      <c r="BJ25" s="316">
        <v>4.0393160000000004</v>
      </c>
      <c r="BK25" s="316">
        <v>4.0524310000000003</v>
      </c>
      <c r="BL25" s="316">
        <v>3.9765820000000001</v>
      </c>
      <c r="BM25" s="316">
        <v>3.8940419999999998</v>
      </c>
      <c r="BN25" s="316">
        <v>3.7726600000000001</v>
      </c>
      <c r="BO25" s="316">
        <v>3.7008510000000001</v>
      </c>
      <c r="BP25" s="316">
        <v>3.6464650000000001</v>
      </c>
      <c r="BQ25" s="316">
        <v>3.6307260000000001</v>
      </c>
      <c r="BR25" s="316">
        <v>3.5952649999999999</v>
      </c>
      <c r="BS25" s="316">
        <v>3.5613060000000001</v>
      </c>
      <c r="BT25" s="316">
        <v>3.5309539999999999</v>
      </c>
      <c r="BU25" s="316">
        <v>3.4984229999999998</v>
      </c>
      <c r="BV25" s="316">
        <v>3.4658169999999999</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1.7330000000000001</v>
      </c>
      <c r="BB27" s="437">
        <v>1.569</v>
      </c>
      <c r="BC27" s="437">
        <v>1.604758642</v>
      </c>
      <c r="BD27" s="438">
        <v>1.5960449999999999</v>
      </c>
      <c r="BE27" s="438">
        <v>1.573455</v>
      </c>
      <c r="BF27" s="438">
        <v>1.562454</v>
      </c>
      <c r="BG27" s="438">
        <v>1.5537810000000001</v>
      </c>
      <c r="BH27" s="438">
        <v>1.5546230000000001</v>
      </c>
      <c r="BI27" s="438">
        <v>1.545218</v>
      </c>
      <c r="BJ27" s="438">
        <v>1.532753</v>
      </c>
      <c r="BK27" s="438">
        <v>1.5118</v>
      </c>
      <c r="BL27" s="438">
        <v>1.4972840000000001</v>
      </c>
      <c r="BM27" s="438">
        <v>1.483779</v>
      </c>
      <c r="BN27" s="438">
        <v>1.471554</v>
      </c>
      <c r="BO27" s="438">
        <v>1.459867</v>
      </c>
      <c r="BP27" s="438">
        <v>1.448987</v>
      </c>
      <c r="BQ27" s="438">
        <v>1.4411620000000001</v>
      </c>
      <c r="BR27" s="438">
        <v>1.430213</v>
      </c>
      <c r="BS27" s="438">
        <v>1.4183870000000001</v>
      </c>
      <c r="BT27" s="438">
        <v>1.4033450000000001</v>
      </c>
      <c r="BU27" s="438">
        <v>1.391519</v>
      </c>
      <c r="BV27" s="438">
        <v>1.3805700000000001</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996</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101.90860000000001</v>
      </c>
      <c r="AT30" s="250">
        <v>102.88849999999999</v>
      </c>
      <c r="AU30" s="250">
        <v>102.8028</v>
      </c>
      <c r="AV30" s="250">
        <v>103.89579999999999</v>
      </c>
      <c r="AW30" s="250">
        <v>104.82299999999999</v>
      </c>
      <c r="AX30" s="250">
        <v>105.9255</v>
      </c>
      <c r="AY30" s="250">
        <v>106.8412</v>
      </c>
      <c r="AZ30" s="250">
        <v>103.1127</v>
      </c>
      <c r="BA30" s="250">
        <v>105.60850000000001</v>
      </c>
      <c r="BB30" s="250">
        <v>106.31270000000001</v>
      </c>
      <c r="BC30" s="250">
        <v>106.63170494000001</v>
      </c>
      <c r="BD30" s="316">
        <v>107.2144</v>
      </c>
      <c r="BE30" s="316">
        <v>107.78100000000001</v>
      </c>
      <c r="BF30" s="316">
        <v>108.5078</v>
      </c>
      <c r="BG30" s="316">
        <v>109.3306</v>
      </c>
      <c r="BH30" s="316">
        <v>110.5159</v>
      </c>
      <c r="BI30" s="316">
        <v>111.3312</v>
      </c>
      <c r="BJ30" s="316">
        <v>112.04300000000001</v>
      </c>
      <c r="BK30" s="316">
        <v>112.6091</v>
      </c>
      <c r="BL30" s="316">
        <v>113.14530000000001</v>
      </c>
      <c r="BM30" s="316">
        <v>113.6095</v>
      </c>
      <c r="BN30" s="316">
        <v>113.99469999999999</v>
      </c>
      <c r="BO30" s="316">
        <v>114.32</v>
      </c>
      <c r="BP30" s="316">
        <v>114.5784</v>
      </c>
      <c r="BQ30" s="316">
        <v>114.6996</v>
      </c>
      <c r="BR30" s="316">
        <v>114.87690000000001</v>
      </c>
      <c r="BS30" s="316">
        <v>115.0401</v>
      </c>
      <c r="BT30" s="316">
        <v>115.1584</v>
      </c>
      <c r="BU30" s="316">
        <v>115.31610000000001</v>
      </c>
      <c r="BV30" s="316">
        <v>115.48260000000001</v>
      </c>
    </row>
    <row r="31" spans="1:74" ht="11.1" customHeight="1" x14ac:dyDescent="0.2">
      <c r="A31" s="297" t="s">
        <v>564</v>
      </c>
      <c r="B31" s="41" t="s">
        <v>906</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99.040999999999997</v>
      </c>
      <c r="AT31" s="250">
        <v>100.657</v>
      </c>
      <c r="AU31" s="250">
        <v>100.63849999999999</v>
      </c>
      <c r="AV31" s="250">
        <v>102.0891</v>
      </c>
      <c r="AW31" s="250">
        <v>103.1422</v>
      </c>
      <c r="AX31" s="250">
        <v>103.99169999999999</v>
      </c>
      <c r="AY31" s="250">
        <v>105.2384</v>
      </c>
      <c r="AZ31" s="250">
        <v>100.9</v>
      </c>
      <c r="BA31" s="250">
        <v>104.1502</v>
      </c>
      <c r="BB31" s="250">
        <v>104.5924</v>
      </c>
      <c r="BC31" s="250">
        <v>104.84964198</v>
      </c>
      <c r="BD31" s="316">
        <v>105.4783</v>
      </c>
      <c r="BE31" s="316">
        <v>106.18259999999999</v>
      </c>
      <c r="BF31" s="316">
        <v>106.9569</v>
      </c>
      <c r="BG31" s="316">
        <v>107.8034</v>
      </c>
      <c r="BH31" s="316">
        <v>108.9833</v>
      </c>
      <c r="BI31" s="316">
        <v>109.7778</v>
      </c>
      <c r="BJ31" s="316">
        <v>110.4483</v>
      </c>
      <c r="BK31" s="316">
        <v>110.92659999999999</v>
      </c>
      <c r="BL31" s="316">
        <v>111.4003</v>
      </c>
      <c r="BM31" s="316">
        <v>111.8013</v>
      </c>
      <c r="BN31" s="316">
        <v>112.12730000000001</v>
      </c>
      <c r="BO31" s="316">
        <v>112.3843</v>
      </c>
      <c r="BP31" s="316">
        <v>112.57</v>
      </c>
      <c r="BQ31" s="316">
        <v>112.602</v>
      </c>
      <c r="BR31" s="316">
        <v>112.7073</v>
      </c>
      <c r="BS31" s="316">
        <v>112.8032</v>
      </c>
      <c r="BT31" s="316">
        <v>112.8676</v>
      </c>
      <c r="BU31" s="316">
        <v>112.96169999999999</v>
      </c>
      <c r="BV31" s="316">
        <v>113.06319999999999</v>
      </c>
    </row>
    <row r="32" spans="1:74" ht="11.1" customHeight="1" x14ac:dyDescent="0.2">
      <c r="A32" s="557" t="s">
        <v>891</v>
      </c>
      <c r="B32" s="558" t="s">
        <v>907</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112.4327</v>
      </c>
      <c r="AT32" s="250">
        <v>114.06659999999999</v>
      </c>
      <c r="AU32" s="250">
        <v>114.1695</v>
      </c>
      <c r="AV32" s="250">
        <v>114.9113</v>
      </c>
      <c r="AW32" s="250">
        <v>115.9665</v>
      </c>
      <c r="AX32" s="250">
        <v>117.0385</v>
      </c>
      <c r="AY32" s="250">
        <v>118.0106</v>
      </c>
      <c r="AZ32" s="250">
        <v>115.7398</v>
      </c>
      <c r="BA32" s="250">
        <v>119.1416</v>
      </c>
      <c r="BB32" s="250">
        <v>119.30249999999999</v>
      </c>
      <c r="BC32" s="250">
        <v>118.91109877</v>
      </c>
      <c r="BD32" s="316">
        <v>119.1481</v>
      </c>
      <c r="BE32" s="316">
        <v>119.22669999999999</v>
      </c>
      <c r="BF32" s="316">
        <v>119.33540000000001</v>
      </c>
      <c r="BG32" s="316">
        <v>119.4055</v>
      </c>
      <c r="BH32" s="316">
        <v>119.37730000000001</v>
      </c>
      <c r="BI32" s="316">
        <v>119.4152</v>
      </c>
      <c r="BJ32" s="316">
        <v>119.45950000000001</v>
      </c>
      <c r="BK32" s="316">
        <v>119.5065</v>
      </c>
      <c r="BL32" s="316">
        <v>119.56610000000001</v>
      </c>
      <c r="BM32" s="316">
        <v>119.6348</v>
      </c>
      <c r="BN32" s="316">
        <v>119.71169999999999</v>
      </c>
      <c r="BO32" s="316">
        <v>119.7989</v>
      </c>
      <c r="BP32" s="316">
        <v>119.8955</v>
      </c>
      <c r="BQ32" s="316">
        <v>120.0082</v>
      </c>
      <c r="BR32" s="316">
        <v>120.11879999999999</v>
      </c>
      <c r="BS32" s="316">
        <v>120.23390000000001</v>
      </c>
      <c r="BT32" s="316">
        <v>120.3473</v>
      </c>
      <c r="BU32" s="316">
        <v>120.4761</v>
      </c>
      <c r="BV32" s="316">
        <v>120.614</v>
      </c>
    </row>
    <row r="33" spans="1:74" ht="11.1" customHeight="1" x14ac:dyDescent="0.2">
      <c r="A33" s="557" t="s">
        <v>892</v>
      </c>
      <c r="B33" s="558" t="s">
        <v>908</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85.812399999999997</v>
      </c>
      <c r="AT33" s="250">
        <v>86.9375</v>
      </c>
      <c r="AU33" s="250">
        <v>88.236999999999995</v>
      </c>
      <c r="AV33" s="250">
        <v>91.382199999999997</v>
      </c>
      <c r="AW33" s="250">
        <v>91.424700000000001</v>
      </c>
      <c r="AX33" s="250">
        <v>92.521799999999999</v>
      </c>
      <c r="AY33" s="250">
        <v>91.5565</v>
      </c>
      <c r="AZ33" s="250">
        <v>89.336100000000002</v>
      </c>
      <c r="BA33" s="250">
        <v>92.2286</v>
      </c>
      <c r="BB33" s="250">
        <v>92.173699999999997</v>
      </c>
      <c r="BC33" s="250">
        <v>92.233941974999993</v>
      </c>
      <c r="BD33" s="316">
        <v>92.583219999999997</v>
      </c>
      <c r="BE33" s="316">
        <v>92.900409999999994</v>
      </c>
      <c r="BF33" s="316">
        <v>93.210489999999993</v>
      </c>
      <c r="BG33" s="316">
        <v>93.504369999999994</v>
      </c>
      <c r="BH33" s="316">
        <v>93.812119999999993</v>
      </c>
      <c r="BI33" s="316">
        <v>94.051069999999996</v>
      </c>
      <c r="BJ33" s="316">
        <v>94.251279999999994</v>
      </c>
      <c r="BK33" s="316">
        <v>94.369209999999995</v>
      </c>
      <c r="BL33" s="316">
        <v>94.524600000000007</v>
      </c>
      <c r="BM33" s="316">
        <v>94.673910000000006</v>
      </c>
      <c r="BN33" s="316">
        <v>94.871120000000005</v>
      </c>
      <c r="BO33" s="316">
        <v>94.967770000000002</v>
      </c>
      <c r="BP33" s="316">
        <v>95.017849999999996</v>
      </c>
      <c r="BQ33" s="316">
        <v>94.943839999999994</v>
      </c>
      <c r="BR33" s="316">
        <v>94.958910000000003</v>
      </c>
      <c r="BS33" s="316">
        <v>94.98554</v>
      </c>
      <c r="BT33" s="316">
        <v>95.067300000000003</v>
      </c>
      <c r="BU33" s="316">
        <v>95.084360000000004</v>
      </c>
      <c r="BV33" s="316">
        <v>95.080309999999997</v>
      </c>
    </row>
    <row r="34" spans="1:74" ht="11.1" customHeight="1" x14ac:dyDescent="0.2">
      <c r="A34" s="557" t="s">
        <v>893</v>
      </c>
      <c r="B34" s="558" t="s">
        <v>909</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89.675299999999993</v>
      </c>
      <c r="AT34" s="250">
        <v>90.301199999999994</v>
      </c>
      <c r="AU34" s="250">
        <v>89.580200000000005</v>
      </c>
      <c r="AV34" s="250">
        <v>91.918700000000001</v>
      </c>
      <c r="AW34" s="250">
        <v>92.118799999999993</v>
      </c>
      <c r="AX34" s="250">
        <v>95.246399999999994</v>
      </c>
      <c r="AY34" s="250">
        <v>99.197900000000004</v>
      </c>
      <c r="AZ34" s="250">
        <v>91.516999999999996</v>
      </c>
      <c r="BA34" s="250">
        <v>98.896600000000007</v>
      </c>
      <c r="BB34" s="250">
        <v>100.4481</v>
      </c>
      <c r="BC34" s="250">
        <v>98.618007406999993</v>
      </c>
      <c r="BD34" s="316">
        <v>99.175200000000004</v>
      </c>
      <c r="BE34" s="316">
        <v>99.656930000000003</v>
      </c>
      <c r="BF34" s="316">
        <v>100.093</v>
      </c>
      <c r="BG34" s="316">
        <v>100.4726</v>
      </c>
      <c r="BH34" s="316">
        <v>100.7641</v>
      </c>
      <c r="BI34" s="316">
        <v>101.0543</v>
      </c>
      <c r="BJ34" s="316">
        <v>101.3117</v>
      </c>
      <c r="BK34" s="316">
        <v>101.5247</v>
      </c>
      <c r="BL34" s="316">
        <v>101.7251</v>
      </c>
      <c r="BM34" s="316">
        <v>101.90130000000001</v>
      </c>
      <c r="BN34" s="316">
        <v>102.0752</v>
      </c>
      <c r="BO34" s="316">
        <v>102.1867</v>
      </c>
      <c r="BP34" s="316">
        <v>102.2577</v>
      </c>
      <c r="BQ34" s="316">
        <v>102.2543</v>
      </c>
      <c r="BR34" s="316">
        <v>102.2696</v>
      </c>
      <c r="BS34" s="316">
        <v>102.2697</v>
      </c>
      <c r="BT34" s="316">
        <v>102.2183</v>
      </c>
      <c r="BU34" s="316">
        <v>102.2153</v>
      </c>
      <c r="BV34" s="316">
        <v>102.2244</v>
      </c>
    </row>
    <row r="35" spans="1:74" ht="11.1" customHeight="1" x14ac:dyDescent="0.2">
      <c r="A35" s="557" t="s">
        <v>894</v>
      </c>
      <c r="B35" s="558" t="s">
        <v>910</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95.641400000000004</v>
      </c>
      <c r="AT35" s="250">
        <v>96.909499999999994</v>
      </c>
      <c r="AU35" s="250">
        <v>96.611900000000006</v>
      </c>
      <c r="AV35" s="250">
        <v>98.728700000000003</v>
      </c>
      <c r="AW35" s="250">
        <v>99.888099999999994</v>
      </c>
      <c r="AX35" s="250">
        <v>100.6848</v>
      </c>
      <c r="AY35" s="250">
        <v>100.2657</v>
      </c>
      <c r="AZ35" s="250">
        <v>91.605800000000002</v>
      </c>
      <c r="BA35" s="250">
        <v>95.243700000000004</v>
      </c>
      <c r="BB35" s="250">
        <v>98.259200000000007</v>
      </c>
      <c r="BC35" s="250">
        <v>102.30965184999999</v>
      </c>
      <c r="BD35" s="316">
        <v>104.0166</v>
      </c>
      <c r="BE35" s="316">
        <v>105.532</v>
      </c>
      <c r="BF35" s="316">
        <v>106.7385</v>
      </c>
      <c r="BG35" s="316">
        <v>107.67870000000001</v>
      </c>
      <c r="BH35" s="316">
        <v>108.2157</v>
      </c>
      <c r="BI35" s="316">
        <v>108.72620000000001</v>
      </c>
      <c r="BJ35" s="316">
        <v>109.0731</v>
      </c>
      <c r="BK35" s="316">
        <v>109.0784</v>
      </c>
      <c r="BL35" s="316">
        <v>109.23180000000001</v>
      </c>
      <c r="BM35" s="316">
        <v>109.3552</v>
      </c>
      <c r="BN35" s="316">
        <v>109.44280000000001</v>
      </c>
      <c r="BO35" s="316">
        <v>109.51049999999999</v>
      </c>
      <c r="BP35" s="316">
        <v>109.5526</v>
      </c>
      <c r="BQ35" s="316">
        <v>109.46899999999999</v>
      </c>
      <c r="BR35" s="316">
        <v>109.53489999999999</v>
      </c>
      <c r="BS35" s="316">
        <v>109.6502</v>
      </c>
      <c r="BT35" s="316">
        <v>109.8878</v>
      </c>
      <c r="BU35" s="316">
        <v>110.0471</v>
      </c>
      <c r="BV35" s="316">
        <v>110.2012</v>
      </c>
    </row>
    <row r="36" spans="1:74" ht="11.1" customHeight="1" x14ac:dyDescent="0.2">
      <c r="A36" s="557" t="s">
        <v>895</v>
      </c>
      <c r="B36" s="558" t="s">
        <v>911</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114.0219</v>
      </c>
      <c r="AT36" s="250">
        <v>114.25109999999999</v>
      </c>
      <c r="AU36" s="250">
        <v>112.83580000000001</v>
      </c>
      <c r="AV36" s="250">
        <v>115.8762</v>
      </c>
      <c r="AW36" s="250">
        <v>116.7974</v>
      </c>
      <c r="AX36" s="250">
        <v>120.6559</v>
      </c>
      <c r="AY36" s="250">
        <v>119.63330000000001</v>
      </c>
      <c r="AZ36" s="250">
        <v>114.00239999999999</v>
      </c>
      <c r="BA36" s="250">
        <v>118.009</v>
      </c>
      <c r="BB36" s="250">
        <v>117.03149999999999</v>
      </c>
      <c r="BC36" s="250">
        <v>119.53051605</v>
      </c>
      <c r="BD36" s="316">
        <v>119.9599</v>
      </c>
      <c r="BE36" s="316">
        <v>120.062</v>
      </c>
      <c r="BF36" s="316">
        <v>120.2906</v>
      </c>
      <c r="BG36" s="316">
        <v>120.4807</v>
      </c>
      <c r="BH36" s="316">
        <v>120.622</v>
      </c>
      <c r="BI36" s="316">
        <v>120.7428</v>
      </c>
      <c r="BJ36" s="316">
        <v>120.83280000000001</v>
      </c>
      <c r="BK36" s="316">
        <v>120.8729</v>
      </c>
      <c r="BL36" s="316">
        <v>120.9156</v>
      </c>
      <c r="BM36" s="316">
        <v>120.94159999999999</v>
      </c>
      <c r="BN36" s="316">
        <v>120.9362</v>
      </c>
      <c r="BO36" s="316">
        <v>120.94029999999999</v>
      </c>
      <c r="BP36" s="316">
        <v>120.9391</v>
      </c>
      <c r="BQ36" s="316">
        <v>120.8866</v>
      </c>
      <c r="BR36" s="316">
        <v>120.9089</v>
      </c>
      <c r="BS36" s="316">
        <v>120.9601</v>
      </c>
      <c r="BT36" s="316">
        <v>121.0767</v>
      </c>
      <c r="BU36" s="316">
        <v>121.15860000000001</v>
      </c>
      <c r="BV36" s="316">
        <v>121.2424</v>
      </c>
    </row>
    <row r="37" spans="1:74" ht="11.1" customHeight="1" x14ac:dyDescent="0.2">
      <c r="A37" s="557" t="s">
        <v>896</v>
      </c>
      <c r="B37" s="558" t="s">
        <v>912</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75.1494</v>
      </c>
      <c r="AT37" s="250">
        <v>79.152299999999997</v>
      </c>
      <c r="AU37" s="250">
        <v>83.690299999999993</v>
      </c>
      <c r="AV37" s="250">
        <v>85.252200000000002</v>
      </c>
      <c r="AW37" s="250">
        <v>89.176699999999997</v>
      </c>
      <c r="AX37" s="250">
        <v>88.674099999999996</v>
      </c>
      <c r="AY37" s="250">
        <v>89.648099999999999</v>
      </c>
      <c r="AZ37" s="250">
        <v>88.103499999999997</v>
      </c>
      <c r="BA37" s="250">
        <v>90.042400000000001</v>
      </c>
      <c r="BB37" s="250">
        <v>91.552300000000002</v>
      </c>
      <c r="BC37" s="250">
        <v>91.355805678999999</v>
      </c>
      <c r="BD37" s="316">
        <v>91.878270000000001</v>
      </c>
      <c r="BE37" s="316">
        <v>92.19323</v>
      </c>
      <c r="BF37" s="316">
        <v>92.643910000000005</v>
      </c>
      <c r="BG37" s="316">
        <v>93.10548</v>
      </c>
      <c r="BH37" s="316">
        <v>93.733130000000003</v>
      </c>
      <c r="BI37" s="316">
        <v>94.100139999999996</v>
      </c>
      <c r="BJ37" s="316">
        <v>94.361680000000007</v>
      </c>
      <c r="BK37" s="316">
        <v>94.382220000000004</v>
      </c>
      <c r="BL37" s="316">
        <v>94.534459999999996</v>
      </c>
      <c r="BM37" s="316">
        <v>94.68289</v>
      </c>
      <c r="BN37" s="316">
        <v>94.989509999999996</v>
      </c>
      <c r="BO37" s="316">
        <v>95.008780000000002</v>
      </c>
      <c r="BP37" s="316">
        <v>94.902709999999999</v>
      </c>
      <c r="BQ37" s="316">
        <v>94.4572</v>
      </c>
      <c r="BR37" s="316">
        <v>94.261049999999997</v>
      </c>
      <c r="BS37" s="316">
        <v>94.100149999999999</v>
      </c>
      <c r="BT37" s="316">
        <v>94.055750000000003</v>
      </c>
      <c r="BU37" s="316">
        <v>93.904409999999999</v>
      </c>
      <c r="BV37" s="316">
        <v>93.72739</v>
      </c>
    </row>
    <row r="38" spans="1:74" ht="11.1" customHeight="1" x14ac:dyDescent="0.2">
      <c r="A38" s="297" t="s">
        <v>886</v>
      </c>
      <c r="B38" s="41" t="s">
        <v>913</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100.10238018</v>
      </c>
      <c r="AT38" s="250">
        <v>101.30495959</v>
      </c>
      <c r="AU38" s="250">
        <v>101.31413397999999</v>
      </c>
      <c r="AV38" s="250">
        <v>103.80060016</v>
      </c>
      <c r="AW38" s="250">
        <v>105.40088122</v>
      </c>
      <c r="AX38" s="250">
        <v>106.58652471000001</v>
      </c>
      <c r="AY38" s="250">
        <v>106.51223548</v>
      </c>
      <c r="AZ38" s="250">
        <v>98.025507689999998</v>
      </c>
      <c r="BA38" s="250">
        <v>102.31090601</v>
      </c>
      <c r="BB38" s="250">
        <v>104.04747091999999</v>
      </c>
      <c r="BC38" s="250">
        <v>105.09982092</v>
      </c>
      <c r="BD38" s="316">
        <v>105.75839999999999</v>
      </c>
      <c r="BE38" s="316">
        <v>106.10209999999999</v>
      </c>
      <c r="BF38" s="316">
        <v>106.6314</v>
      </c>
      <c r="BG38" s="316">
        <v>107.1644</v>
      </c>
      <c r="BH38" s="316">
        <v>107.8098</v>
      </c>
      <c r="BI38" s="316">
        <v>108.2684</v>
      </c>
      <c r="BJ38" s="316">
        <v>108.64919999999999</v>
      </c>
      <c r="BK38" s="316">
        <v>108.8827</v>
      </c>
      <c r="BL38" s="316">
        <v>109.1596</v>
      </c>
      <c r="BM38" s="316">
        <v>109.4106</v>
      </c>
      <c r="BN38" s="316">
        <v>109.6837</v>
      </c>
      <c r="BO38" s="316">
        <v>109.84690000000001</v>
      </c>
      <c r="BP38" s="316">
        <v>109.9482</v>
      </c>
      <c r="BQ38" s="316">
        <v>109.87260000000001</v>
      </c>
      <c r="BR38" s="316">
        <v>109.9363</v>
      </c>
      <c r="BS38" s="316">
        <v>110.02419999999999</v>
      </c>
      <c r="BT38" s="316">
        <v>110.18210000000001</v>
      </c>
      <c r="BU38" s="316">
        <v>110.2843</v>
      </c>
      <c r="BV38" s="316">
        <v>110.3766</v>
      </c>
    </row>
    <row r="39" spans="1:74" ht="11.1" customHeight="1" x14ac:dyDescent="0.2">
      <c r="A39" s="297" t="s">
        <v>887</v>
      </c>
      <c r="B39" s="41" t="s">
        <v>914</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91.867185129999996</v>
      </c>
      <c r="AT39" s="250">
        <v>92.809554399999996</v>
      </c>
      <c r="AU39" s="250">
        <v>92.880499929999999</v>
      </c>
      <c r="AV39" s="250">
        <v>94.667621030000006</v>
      </c>
      <c r="AW39" s="250">
        <v>95.444251539999996</v>
      </c>
      <c r="AX39" s="250">
        <v>97.393027309999994</v>
      </c>
      <c r="AY39" s="250">
        <v>98.179439579999993</v>
      </c>
      <c r="AZ39" s="250">
        <v>94.345282740000002</v>
      </c>
      <c r="BA39" s="250">
        <v>98.059800760000002</v>
      </c>
      <c r="BB39" s="250">
        <v>98.321070079999998</v>
      </c>
      <c r="BC39" s="250">
        <v>98.690745668999995</v>
      </c>
      <c r="BD39" s="316">
        <v>99.150099999999995</v>
      </c>
      <c r="BE39" s="316">
        <v>99.473740000000006</v>
      </c>
      <c r="BF39" s="316">
        <v>99.83896</v>
      </c>
      <c r="BG39" s="316">
        <v>100.18129999999999</v>
      </c>
      <c r="BH39" s="316">
        <v>100.5538</v>
      </c>
      <c r="BI39" s="316">
        <v>100.8105</v>
      </c>
      <c r="BJ39" s="316">
        <v>101.0046</v>
      </c>
      <c r="BK39" s="316">
        <v>101.0819</v>
      </c>
      <c r="BL39" s="316">
        <v>101.19119999999999</v>
      </c>
      <c r="BM39" s="316">
        <v>101.27849999999999</v>
      </c>
      <c r="BN39" s="316">
        <v>101.3603</v>
      </c>
      <c r="BO39" s="316">
        <v>101.39109999999999</v>
      </c>
      <c r="BP39" s="316">
        <v>101.3875</v>
      </c>
      <c r="BQ39" s="316">
        <v>101.3018</v>
      </c>
      <c r="BR39" s="316">
        <v>101.265</v>
      </c>
      <c r="BS39" s="316">
        <v>101.2295</v>
      </c>
      <c r="BT39" s="316">
        <v>101.19240000000001</v>
      </c>
      <c r="BU39" s="316">
        <v>101.16160000000001</v>
      </c>
      <c r="BV39" s="316">
        <v>101.13420000000001</v>
      </c>
    </row>
    <row r="40" spans="1:74" ht="11.1" customHeight="1" x14ac:dyDescent="0.2">
      <c r="A40" s="297" t="s">
        <v>888</v>
      </c>
      <c r="B40" s="41" t="s">
        <v>915</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97.032472200000001</v>
      </c>
      <c r="AT40" s="250">
        <v>98.765191830000006</v>
      </c>
      <c r="AU40" s="250">
        <v>99.487572850000006</v>
      </c>
      <c r="AV40" s="250">
        <v>101.56795688</v>
      </c>
      <c r="AW40" s="250">
        <v>103.38071363</v>
      </c>
      <c r="AX40" s="250">
        <v>103.99703556</v>
      </c>
      <c r="AY40" s="250">
        <v>104.73105189</v>
      </c>
      <c r="AZ40" s="250">
        <v>97.84312181</v>
      </c>
      <c r="BA40" s="250">
        <v>101.74606171000001</v>
      </c>
      <c r="BB40" s="250">
        <v>103.31116411000001</v>
      </c>
      <c r="BC40" s="250">
        <v>104.38333629</v>
      </c>
      <c r="BD40" s="316">
        <v>105.05880000000001</v>
      </c>
      <c r="BE40" s="316">
        <v>105.4098</v>
      </c>
      <c r="BF40" s="316">
        <v>105.93049999999999</v>
      </c>
      <c r="BG40" s="316">
        <v>106.44119999999999</v>
      </c>
      <c r="BH40" s="316">
        <v>107.01779999999999</v>
      </c>
      <c r="BI40" s="316">
        <v>107.45140000000001</v>
      </c>
      <c r="BJ40" s="316">
        <v>107.8181</v>
      </c>
      <c r="BK40" s="316">
        <v>108.0545</v>
      </c>
      <c r="BL40" s="316">
        <v>108.33459999999999</v>
      </c>
      <c r="BM40" s="316">
        <v>108.59520000000001</v>
      </c>
      <c r="BN40" s="316">
        <v>108.9173</v>
      </c>
      <c r="BO40" s="316">
        <v>109.07810000000001</v>
      </c>
      <c r="BP40" s="316">
        <v>109.1585</v>
      </c>
      <c r="BQ40" s="316">
        <v>109.0313</v>
      </c>
      <c r="BR40" s="316">
        <v>109.0466</v>
      </c>
      <c r="BS40" s="316">
        <v>109.07689999999999</v>
      </c>
      <c r="BT40" s="316">
        <v>109.1596</v>
      </c>
      <c r="BU40" s="316">
        <v>109.19240000000001</v>
      </c>
      <c r="BV40" s="316">
        <v>109.21250000000001</v>
      </c>
    </row>
    <row r="41" spans="1:74" ht="11.1" customHeight="1" x14ac:dyDescent="0.2">
      <c r="A41" s="297" t="s">
        <v>889</v>
      </c>
      <c r="B41" s="41" t="s">
        <v>916</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99.567742879999997</v>
      </c>
      <c r="AT41" s="250">
        <v>100.76641664</v>
      </c>
      <c r="AU41" s="250">
        <v>100.68196580999999</v>
      </c>
      <c r="AV41" s="250">
        <v>103.71039222</v>
      </c>
      <c r="AW41" s="250">
        <v>105.92613249</v>
      </c>
      <c r="AX41" s="250">
        <v>106.46369574000001</v>
      </c>
      <c r="AY41" s="250">
        <v>106.91798274999999</v>
      </c>
      <c r="AZ41" s="250">
        <v>96.033601860000005</v>
      </c>
      <c r="BA41" s="250">
        <v>101.39836640999999</v>
      </c>
      <c r="BB41" s="250">
        <v>104.44480179999999</v>
      </c>
      <c r="BC41" s="250">
        <v>105.66889508</v>
      </c>
      <c r="BD41" s="316">
        <v>106.51909999999999</v>
      </c>
      <c r="BE41" s="316">
        <v>106.79510000000001</v>
      </c>
      <c r="BF41" s="316">
        <v>107.35169999999999</v>
      </c>
      <c r="BG41" s="316">
        <v>107.878</v>
      </c>
      <c r="BH41" s="316">
        <v>108.4263</v>
      </c>
      <c r="BI41" s="316">
        <v>108.8528</v>
      </c>
      <c r="BJ41" s="316">
        <v>109.2098</v>
      </c>
      <c r="BK41" s="316">
        <v>109.42</v>
      </c>
      <c r="BL41" s="316">
        <v>109.696</v>
      </c>
      <c r="BM41" s="316">
        <v>109.9605</v>
      </c>
      <c r="BN41" s="316">
        <v>110.3079</v>
      </c>
      <c r="BO41" s="316">
        <v>110.4787</v>
      </c>
      <c r="BP41" s="316">
        <v>110.5672</v>
      </c>
      <c r="BQ41" s="316">
        <v>110.4235</v>
      </c>
      <c r="BR41" s="316">
        <v>110.46</v>
      </c>
      <c r="BS41" s="316">
        <v>110.52679999999999</v>
      </c>
      <c r="BT41" s="316">
        <v>110.6896</v>
      </c>
      <c r="BU41" s="316">
        <v>110.7676</v>
      </c>
      <c r="BV41" s="316">
        <v>110.8267</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2.654900037</v>
      </c>
      <c r="BD45" s="324">
        <v>2.6587160000000001</v>
      </c>
      <c r="BE45" s="324">
        <v>2.6587320000000001</v>
      </c>
      <c r="BF45" s="324">
        <v>2.6612740000000001</v>
      </c>
      <c r="BG45" s="324">
        <v>2.6640410000000001</v>
      </c>
      <c r="BH45" s="324">
        <v>2.6674630000000001</v>
      </c>
      <c r="BI45" s="324">
        <v>2.6703579999999998</v>
      </c>
      <c r="BJ45" s="324">
        <v>2.6731569999999998</v>
      </c>
      <c r="BK45" s="324">
        <v>2.6751689999999999</v>
      </c>
      <c r="BL45" s="324">
        <v>2.6782900000000001</v>
      </c>
      <c r="BM45" s="324">
        <v>2.6818309999999999</v>
      </c>
      <c r="BN45" s="324">
        <v>2.6861220000000001</v>
      </c>
      <c r="BO45" s="324">
        <v>2.6902550000000001</v>
      </c>
      <c r="BP45" s="324">
        <v>2.6945589999999999</v>
      </c>
      <c r="BQ45" s="324">
        <v>2.699217</v>
      </c>
      <c r="BR45" s="324">
        <v>2.7037300000000002</v>
      </c>
      <c r="BS45" s="324">
        <v>2.7082799999999998</v>
      </c>
      <c r="BT45" s="324">
        <v>2.714032</v>
      </c>
      <c r="BU45" s="324">
        <v>2.7177799999999999</v>
      </c>
      <c r="BV45" s="324">
        <v>2.7206899999999998</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1.9206246950000001</v>
      </c>
      <c r="AT47" s="208">
        <v>1.9383015265000001</v>
      </c>
      <c r="AU47" s="208">
        <v>1.9550767702</v>
      </c>
      <c r="AV47" s="208">
        <v>1.9594817795999999</v>
      </c>
      <c r="AW47" s="208">
        <v>1.9830553329</v>
      </c>
      <c r="AX47" s="208">
        <v>2.0143287835999999</v>
      </c>
      <c r="AY47" s="208">
        <v>2.0783448174000001</v>
      </c>
      <c r="AZ47" s="208">
        <v>2.1062360483</v>
      </c>
      <c r="BA47" s="208">
        <v>2.1230451621999999</v>
      </c>
      <c r="BB47" s="208">
        <v>2.1167554091</v>
      </c>
      <c r="BC47" s="208">
        <v>2.1204128514999998</v>
      </c>
      <c r="BD47" s="324">
        <v>2.122001</v>
      </c>
      <c r="BE47" s="324">
        <v>2.1191849999999999</v>
      </c>
      <c r="BF47" s="324">
        <v>2.1183839999999998</v>
      </c>
      <c r="BG47" s="324">
        <v>2.1172650000000002</v>
      </c>
      <c r="BH47" s="324">
        <v>2.113953</v>
      </c>
      <c r="BI47" s="324">
        <v>2.1135999999999999</v>
      </c>
      <c r="BJ47" s="324">
        <v>2.1143329999999998</v>
      </c>
      <c r="BK47" s="324">
        <v>2.116368</v>
      </c>
      <c r="BL47" s="324">
        <v>2.1191089999999999</v>
      </c>
      <c r="BM47" s="324">
        <v>2.1227740000000002</v>
      </c>
      <c r="BN47" s="324">
        <v>2.131354</v>
      </c>
      <c r="BO47" s="324">
        <v>2.1338720000000002</v>
      </c>
      <c r="BP47" s="324">
        <v>2.1343209999999999</v>
      </c>
      <c r="BQ47" s="324">
        <v>2.1286079999999998</v>
      </c>
      <c r="BR47" s="324">
        <v>2.1279849999999998</v>
      </c>
      <c r="BS47" s="324">
        <v>2.1283609999999999</v>
      </c>
      <c r="BT47" s="324">
        <v>2.1334040000000001</v>
      </c>
      <c r="BU47" s="324">
        <v>2.1330239999999998</v>
      </c>
      <c r="BV47" s="324">
        <v>2.13089</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1.887621</v>
      </c>
      <c r="BA49" s="208">
        <v>2.071688</v>
      </c>
      <c r="BB49" s="208">
        <v>2.0560640000000001</v>
      </c>
      <c r="BC49" s="208">
        <v>2.131014</v>
      </c>
      <c r="BD49" s="324">
        <v>2.1534789999999999</v>
      </c>
      <c r="BE49" s="324">
        <v>2.1285599999999998</v>
      </c>
      <c r="BF49" s="324">
        <v>2.1256759999999999</v>
      </c>
      <c r="BG49" s="324">
        <v>2.0386850000000001</v>
      </c>
      <c r="BH49" s="324">
        <v>1.9646319999999999</v>
      </c>
      <c r="BI49" s="324">
        <v>1.9381790000000001</v>
      </c>
      <c r="BJ49" s="324">
        <v>1.9074690000000001</v>
      </c>
      <c r="BK49" s="324">
        <v>1.8321959999999999</v>
      </c>
      <c r="BL49" s="324">
        <v>1.862581</v>
      </c>
      <c r="BM49" s="324">
        <v>1.8874470000000001</v>
      </c>
      <c r="BN49" s="324">
        <v>1.884196</v>
      </c>
      <c r="BO49" s="324">
        <v>1.8982969999999999</v>
      </c>
      <c r="BP49" s="324">
        <v>1.892236</v>
      </c>
      <c r="BQ49" s="324">
        <v>1.879896</v>
      </c>
      <c r="BR49" s="324">
        <v>1.9050750000000001</v>
      </c>
      <c r="BS49" s="324">
        <v>1.8814150000000001</v>
      </c>
      <c r="BT49" s="324">
        <v>1.860565</v>
      </c>
      <c r="BU49" s="324">
        <v>1.849637</v>
      </c>
      <c r="BV49" s="324">
        <v>1.796049</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1111</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113.57140741000001</v>
      </c>
      <c r="AT51" s="250">
        <v>113.85285184999999</v>
      </c>
      <c r="AU51" s="250">
        <v>114.08974074</v>
      </c>
      <c r="AV51" s="250">
        <v>114.13837037</v>
      </c>
      <c r="AW51" s="250">
        <v>114.39392592999999</v>
      </c>
      <c r="AX51" s="250">
        <v>114.71270370000001</v>
      </c>
      <c r="AY51" s="250">
        <v>115.0947037</v>
      </c>
      <c r="AZ51" s="250">
        <v>115.53992593</v>
      </c>
      <c r="BA51" s="250">
        <v>116.04837037</v>
      </c>
      <c r="BB51" s="250">
        <v>116.20677778</v>
      </c>
      <c r="BC51" s="250">
        <v>116.47161111</v>
      </c>
      <c r="BD51" s="316">
        <v>116.7016</v>
      </c>
      <c r="BE51" s="316">
        <v>116.8677</v>
      </c>
      <c r="BF51" s="316">
        <v>117.0498</v>
      </c>
      <c r="BG51" s="316">
        <v>117.21899999999999</v>
      </c>
      <c r="BH51" s="316">
        <v>117.3579</v>
      </c>
      <c r="BI51" s="316">
        <v>117.5141</v>
      </c>
      <c r="BJ51" s="316">
        <v>117.6703</v>
      </c>
      <c r="BK51" s="316">
        <v>117.8079</v>
      </c>
      <c r="BL51" s="316">
        <v>117.97799999999999</v>
      </c>
      <c r="BM51" s="316">
        <v>118.16200000000001</v>
      </c>
      <c r="BN51" s="316">
        <v>118.3741</v>
      </c>
      <c r="BO51" s="316">
        <v>118.5752</v>
      </c>
      <c r="BP51" s="316">
        <v>118.7795</v>
      </c>
      <c r="BQ51" s="316">
        <v>118.9927</v>
      </c>
      <c r="BR51" s="316">
        <v>119.1991</v>
      </c>
      <c r="BS51" s="316">
        <v>119.40430000000001</v>
      </c>
      <c r="BT51" s="316">
        <v>119.6327</v>
      </c>
      <c r="BU51" s="316">
        <v>119.8176</v>
      </c>
      <c r="BV51" s="316">
        <v>119.9833</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8118.6774194</v>
      </c>
      <c r="AN55" s="232">
        <v>8058.2068965999997</v>
      </c>
      <c r="AO55" s="232">
        <v>7128.4516129000003</v>
      </c>
      <c r="AP55" s="232">
        <v>5531.7333332999997</v>
      </c>
      <c r="AQ55" s="232">
        <v>6864</v>
      </c>
      <c r="AR55" s="232">
        <v>8244.4</v>
      </c>
      <c r="AS55" s="232">
        <v>8390.2580644999998</v>
      </c>
      <c r="AT55" s="232">
        <v>8154</v>
      </c>
      <c r="AU55" s="232">
        <v>8240.2666666999994</v>
      </c>
      <c r="AV55" s="232">
        <v>8357.2903225999999</v>
      </c>
      <c r="AW55" s="232">
        <v>7786.8666666999998</v>
      </c>
      <c r="AX55" s="232">
        <v>7876.8387097000004</v>
      </c>
      <c r="AY55" s="232">
        <v>7199.9032257999997</v>
      </c>
      <c r="AZ55" s="232">
        <v>7332.8571429000003</v>
      </c>
      <c r="BA55" s="232">
        <v>8482.4838710000004</v>
      </c>
      <c r="BB55" s="232">
        <v>8835.0689999999995</v>
      </c>
      <c r="BC55" s="232">
        <v>8937.0280000000002</v>
      </c>
      <c r="BD55" s="305">
        <v>9230.0259999999998</v>
      </c>
      <c r="BE55" s="305">
        <v>9164.5339999999997</v>
      </c>
      <c r="BF55" s="305">
        <v>8966.4719999999998</v>
      </c>
      <c r="BG55" s="305">
        <v>8834.1710000000003</v>
      </c>
      <c r="BH55" s="305">
        <v>9072.3140000000003</v>
      </c>
      <c r="BI55" s="305">
        <v>8696.6939999999995</v>
      </c>
      <c r="BJ55" s="305">
        <v>8721.0339999999997</v>
      </c>
      <c r="BK55" s="305">
        <v>7862.0929999999998</v>
      </c>
      <c r="BL55" s="305">
        <v>8085.8540000000003</v>
      </c>
      <c r="BM55" s="305">
        <v>8735.9500000000007</v>
      </c>
      <c r="BN55" s="305">
        <v>9240.0439999999999</v>
      </c>
      <c r="BO55" s="305">
        <v>9186.3140000000003</v>
      </c>
      <c r="BP55" s="305">
        <v>9435.65</v>
      </c>
      <c r="BQ55" s="305">
        <v>9414.0529999999999</v>
      </c>
      <c r="BR55" s="305">
        <v>9251.5310000000009</v>
      </c>
      <c r="BS55" s="305">
        <v>9074.51</v>
      </c>
      <c r="BT55" s="305">
        <v>9285.0259999999998</v>
      </c>
      <c r="BU55" s="305">
        <v>8860.6530000000002</v>
      </c>
      <c r="BV55" s="305">
        <v>8937.4419999999991</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337.91073105999999</v>
      </c>
      <c r="AR57" s="232">
        <v>402.37691903000001</v>
      </c>
      <c r="AS57" s="232">
        <v>471.91626752000002</v>
      </c>
      <c r="AT57" s="232">
        <v>481.58655755000001</v>
      </c>
      <c r="AU57" s="232">
        <v>480.99070160000002</v>
      </c>
      <c r="AV57" s="232">
        <v>508.19527170999999</v>
      </c>
      <c r="AW57" s="232">
        <v>542.31792302999997</v>
      </c>
      <c r="AX57" s="232">
        <v>561.58383574000004</v>
      </c>
      <c r="AY57" s="232">
        <v>519.96495245000006</v>
      </c>
      <c r="AZ57" s="232">
        <v>505.51231560999997</v>
      </c>
      <c r="BA57" s="232">
        <v>542.75660000000005</v>
      </c>
      <c r="BB57" s="232">
        <v>565.55150000000003</v>
      </c>
      <c r="BC57" s="232">
        <v>563.47349999999994</v>
      </c>
      <c r="BD57" s="305">
        <v>571.66010000000006</v>
      </c>
      <c r="BE57" s="305">
        <v>579.32000000000005</v>
      </c>
      <c r="BF57" s="305">
        <v>621.51059999999995</v>
      </c>
      <c r="BG57" s="305">
        <v>615.49789999999996</v>
      </c>
      <c r="BH57" s="305">
        <v>647.6848</v>
      </c>
      <c r="BI57" s="305">
        <v>634.32529999999997</v>
      </c>
      <c r="BJ57" s="305">
        <v>667.31110000000001</v>
      </c>
      <c r="BK57" s="305">
        <v>631.50990000000002</v>
      </c>
      <c r="BL57" s="305">
        <v>632.81190000000004</v>
      </c>
      <c r="BM57" s="305">
        <v>679.88049999999998</v>
      </c>
      <c r="BN57" s="305">
        <v>689.41579999999999</v>
      </c>
      <c r="BO57" s="305">
        <v>698.44899999999996</v>
      </c>
      <c r="BP57" s="305">
        <v>735.27359999999999</v>
      </c>
      <c r="BQ57" s="305">
        <v>742.04899999999998</v>
      </c>
      <c r="BR57" s="305">
        <v>733.52499999999998</v>
      </c>
      <c r="BS57" s="305">
        <v>698.30430000000001</v>
      </c>
      <c r="BT57" s="305">
        <v>695.62450000000001</v>
      </c>
      <c r="BU57" s="305">
        <v>688.3877</v>
      </c>
      <c r="BV57" s="305">
        <v>705.49339999999995</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147.87642439000001</v>
      </c>
      <c r="AR59" s="232">
        <v>180.82400103000001</v>
      </c>
      <c r="AS59" s="232">
        <v>202.91098352</v>
      </c>
      <c r="AT59" s="232">
        <v>206.27429090000001</v>
      </c>
      <c r="AU59" s="232">
        <v>214.8677319</v>
      </c>
      <c r="AV59" s="232">
        <v>231.45525874</v>
      </c>
      <c r="AW59" s="232">
        <v>239.57438653</v>
      </c>
      <c r="AX59" s="232">
        <v>243.73472390000001</v>
      </c>
      <c r="AY59" s="232">
        <v>222.35768709999999</v>
      </c>
      <c r="AZ59" s="232">
        <v>222.46987107000001</v>
      </c>
      <c r="BA59" s="232">
        <v>244.92080000000001</v>
      </c>
      <c r="BB59" s="232">
        <v>272.13060000000002</v>
      </c>
      <c r="BC59" s="232">
        <v>282.21429999999998</v>
      </c>
      <c r="BD59" s="305">
        <v>301.66180000000003</v>
      </c>
      <c r="BE59" s="305">
        <v>327.71559999999999</v>
      </c>
      <c r="BF59" s="305">
        <v>354.78840000000002</v>
      </c>
      <c r="BG59" s="305">
        <v>359.78539999999998</v>
      </c>
      <c r="BH59" s="305">
        <v>380.30410000000001</v>
      </c>
      <c r="BI59" s="305">
        <v>367.5052</v>
      </c>
      <c r="BJ59" s="305">
        <v>393.84050000000002</v>
      </c>
      <c r="BK59" s="305">
        <v>380.74110000000002</v>
      </c>
      <c r="BL59" s="305">
        <v>393.17020000000002</v>
      </c>
      <c r="BM59" s="305">
        <v>438.68970000000002</v>
      </c>
      <c r="BN59" s="305">
        <v>438.48289999999997</v>
      </c>
      <c r="BO59" s="305">
        <v>444.50479999999999</v>
      </c>
      <c r="BP59" s="305">
        <v>473.72129999999999</v>
      </c>
      <c r="BQ59" s="305">
        <v>476.69650000000001</v>
      </c>
      <c r="BR59" s="305">
        <v>466.09109999999998</v>
      </c>
      <c r="BS59" s="305">
        <v>436.6789</v>
      </c>
      <c r="BT59" s="305">
        <v>441.16309999999999</v>
      </c>
      <c r="BU59" s="305">
        <v>432.45609999999999</v>
      </c>
      <c r="BV59" s="305">
        <v>436.858</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223.65530000000001</v>
      </c>
      <c r="BD61" s="316">
        <v>213.80680000000001</v>
      </c>
      <c r="BE61" s="316">
        <v>202.4889</v>
      </c>
      <c r="BF61" s="316">
        <v>199.0385</v>
      </c>
      <c r="BG61" s="316">
        <v>201.76410000000001</v>
      </c>
      <c r="BH61" s="316">
        <v>211.65729999999999</v>
      </c>
      <c r="BI61" s="316">
        <v>210.85239999999999</v>
      </c>
      <c r="BJ61" s="316">
        <v>205.1799</v>
      </c>
      <c r="BK61" s="316">
        <v>206.38319999999999</v>
      </c>
      <c r="BL61" s="316">
        <v>207.57249999999999</v>
      </c>
      <c r="BM61" s="316">
        <v>211.22630000000001</v>
      </c>
      <c r="BN61" s="316">
        <v>217.88630000000001</v>
      </c>
      <c r="BO61" s="316">
        <v>231.59049999999999</v>
      </c>
      <c r="BP61" s="316">
        <v>230.59540000000001</v>
      </c>
      <c r="BQ61" s="316">
        <v>225.20699999999999</v>
      </c>
      <c r="BR61" s="316">
        <v>226.0275</v>
      </c>
      <c r="BS61" s="316">
        <v>231.8896</v>
      </c>
      <c r="BT61" s="316">
        <v>245.6157</v>
      </c>
      <c r="BU61" s="316">
        <v>246.74879999999999</v>
      </c>
      <c r="BV61" s="316">
        <v>241.3871</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0.25715270936000001</v>
      </c>
      <c r="BD63" s="334">
        <v>0.25836880000000001</v>
      </c>
      <c r="BE63" s="334">
        <v>0.26158199999999998</v>
      </c>
      <c r="BF63" s="334">
        <v>0.27066420000000002</v>
      </c>
      <c r="BG63" s="334">
        <v>0.27858630000000001</v>
      </c>
      <c r="BH63" s="334">
        <v>0.28986450000000002</v>
      </c>
      <c r="BI63" s="334">
        <v>0.30058420000000002</v>
      </c>
      <c r="BJ63" s="334">
        <v>0.32017499999999999</v>
      </c>
      <c r="BK63" s="334">
        <v>0.30454379999999998</v>
      </c>
      <c r="BL63" s="334">
        <v>0.28987180000000001</v>
      </c>
      <c r="BM63" s="334">
        <v>0.27393620000000002</v>
      </c>
      <c r="BN63" s="334">
        <v>0.25779249999999998</v>
      </c>
      <c r="BO63" s="334">
        <v>0.24988550000000001</v>
      </c>
      <c r="BP63" s="334">
        <v>0.2464325</v>
      </c>
      <c r="BQ63" s="334">
        <v>0.2489113</v>
      </c>
      <c r="BR63" s="334">
        <v>0.25155359999999999</v>
      </c>
      <c r="BS63" s="334">
        <v>0.25250590000000001</v>
      </c>
      <c r="BT63" s="334">
        <v>0.25681219999999999</v>
      </c>
      <c r="BU63" s="334">
        <v>0.26044919999999999</v>
      </c>
      <c r="BV63" s="334">
        <v>0.26165500000000003</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1113</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193.04331070000001</v>
      </c>
      <c r="D66" s="250">
        <v>172.01192639999999</v>
      </c>
      <c r="E66" s="250">
        <v>199.19547919999999</v>
      </c>
      <c r="F66" s="250">
        <v>187.95564999999999</v>
      </c>
      <c r="G66" s="250">
        <v>198.95672630000001</v>
      </c>
      <c r="H66" s="250">
        <v>195.3280134</v>
      </c>
      <c r="I66" s="250">
        <v>197.76047779999999</v>
      </c>
      <c r="J66" s="250">
        <v>200.81840529999999</v>
      </c>
      <c r="K66" s="250">
        <v>189.07019299999999</v>
      </c>
      <c r="L66" s="250">
        <v>196.64461309999999</v>
      </c>
      <c r="M66" s="250">
        <v>194.99561420000001</v>
      </c>
      <c r="N66" s="250">
        <v>201.61299360000001</v>
      </c>
      <c r="O66" s="250">
        <v>203.24762670000001</v>
      </c>
      <c r="P66" s="250">
        <v>175.12994320000001</v>
      </c>
      <c r="Q66" s="250">
        <v>204.53134829999999</v>
      </c>
      <c r="R66" s="250">
        <v>192.4400267</v>
      </c>
      <c r="S66" s="250">
        <v>199.83441310000001</v>
      </c>
      <c r="T66" s="250">
        <v>197.68209519999999</v>
      </c>
      <c r="U66" s="250">
        <v>201.04245800000001</v>
      </c>
      <c r="V66" s="250">
        <v>208.4920195</v>
      </c>
      <c r="W66" s="250">
        <v>189.9645328</v>
      </c>
      <c r="X66" s="250">
        <v>204.30551360000001</v>
      </c>
      <c r="Y66" s="250">
        <v>197.03641680000001</v>
      </c>
      <c r="Z66" s="250">
        <v>198.98167119999999</v>
      </c>
      <c r="AA66" s="250">
        <v>202.0568652</v>
      </c>
      <c r="AB66" s="250">
        <v>177.0949923</v>
      </c>
      <c r="AC66" s="250">
        <v>199.33906049999999</v>
      </c>
      <c r="AD66" s="250">
        <v>193.3040742</v>
      </c>
      <c r="AE66" s="250">
        <v>201.11972130000001</v>
      </c>
      <c r="AF66" s="250">
        <v>197.30697720000001</v>
      </c>
      <c r="AG66" s="250">
        <v>201.98996059999999</v>
      </c>
      <c r="AH66" s="250">
        <v>207.46931979999999</v>
      </c>
      <c r="AI66" s="250">
        <v>189.3200894</v>
      </c>
      <c r="AJ66" s="250">
        <v>201.89860089999999</v>
      </c>
      <c r="AK66" s="250">
        <v>196.167068</v>
      </c>
      <c r="AL66" s="250">
        <v>199.96364159999999</v>
      </c>
      <c r="AM66" s="250">
        <v>193.81588189999999</v>
      </c>
      <c r="AN66" s="250">
        <v>182.37389200000001</v>
      </c>
      <c r="AO66" s="250">
        <v>176.43599839999999</v>
      </c>
      <c r="AP66" s="250">
        <v>133.21728160000001</v>
      </c>
      <c r="AQ66" s="250">
        <v>150.57404249999999</v>
      </c>
      <c r="AR66" s="250">
        <v>158.45804609999999</v>
      </c>
      <c r="AS66" s="250">
        <v>171.86808919999999</v>
      </c>
      <c r="AT66" s="250">
        <v>176.5733448</v>
      </c>
      <c r="AU66" s="250">
        <v>169.4559544</v>
      </c>
      <c r="AV66" s="250">
        <v>176.0291579</v>
      </c>
      <c r="AW66" s="250">
        <v>169.88823389999999</v>
      </c>
      <c r="AX66" s="250">
        <v>175.8312837</v>
      </c>
      <c r="AY66" s="250">
        <v>174.83849480000001</v>
      </c>
      <c r="AZ66" s="250">
        <v>155.57297500000001</v>
      </c>
      <c r="BA66" s="250">
        <v>184.7612</v>
      </c>
      <c r="BB66" s="250">
        <v>177.95529999999999</v>
      </c>
      <c r="BC66" s="250">
        <v>189.1208</v>
      </c>
      <c r="BD66" s="316">
        <v>185.6781</v>
      </c>
      <c r="BE66" s="316">
        <v>189.77619999999999</v>
      </c>
      <c r="BF66" s="316">
        <v>194.0035</v>
      </c>
      <c r="BG66" s="316">
        <v>183.8862</v>
      </c>
      <c r="BH66" s="316">
        <v>192.13419999999999</v>
      </c>
      <c r="BI66" s="316">
        <v>187.4571</v>
      </c>
      <c r="BJ66" s="316">
        <v>192.2979</v>
      </c>
      <c r="BK66" s="316">
        <v>191.0334</v>
      </c>
      <c r="BL66" s="316">
        <v>173.01310000000001</v>
      </c>
      <c r="BM66" s="316">
        <v>193.87379999999999</v>
      </c>
      <c r="BN66" s="316">
        <v>189.12649999999999</v>
      </c>
      <c r="BO66" s="316">
        <v>197.0729</v>
      </c>
      <c r="BP66" s="316">
        <v>190.62119999999999</v>
      </c>
      <c r="BQ66" s="316">
        <v>197.07380000000001</v>
      </c>
      <c r="BR66" s="316">
        <v>201.4736</v>
      </c>
      <c r="BS66" s="316">
        <v>190.5626</v>
      </c>
      <c r="BT66" s="316">
        <v>197.53120000000001</v>
      </c>
      <c r="BU66" s="316">
        <v>192.31039999999999</v>
      </c>
      <c r="BV66" s="316">
        <v>198.2003</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178.9894161</v>
      </c>
      <c r="AN67" s="250">
        <v>164.6150853</v>
      </c>
      <c r="AO67" s="250">
        <v>146.80028479999999</v>
      </c>
      <c r="AP67" s="250">
        <v>121.51101850000001</v>
      </c>
      <c r="AQ67" s="250">
        <v>112.007802</v>
      </c>
      <c r="AR67" s="250">
        <v>115.5263223</v>
      </c>
      <c r="AS67" s="250">
        <v>135.00866339999999</v>
      </c>
      <c r="AT67" s="250">
        <v>130.24000459999999</v>
      </c>
      <c r="AU67" s="250">
        <v>117.56970389999999</v>
      </c>
      <c r="AV67" s="250">
        <v>125.64359810000001</v>
      </c>
      <c r="AW67" s="250">
        <v>132.09300229999999</v>
      </c>
      <c r="AX67" s="250">
        <v>171.4314641</v>
      </c>
      <c r="AY67" s="250">
        <v>178.48208070000001</v>
      </c>
      <c r="AZ67" s="250">
        <v>165.04474440000001</v>
      </c>
      <c r="BA67" s="250">
        <v>141.41560000000001</v>
      </c>
      <c r="BB67" s="250">
        <v>120.623</v>
      </c>
      <c r="BC67" s="250">
        <v>114.2914</v>
      </c>
      <c r="BD67" s="316">
        <v>113.6584</v>
      </c>
      <c r="BE67" s="316">
        <v>127.6339</v>
      </c>
      <c r="BF67" s="316">
        <v>124.75409999999999</v>
      </c>
      <c r="BG67" s="316">
        <v>116.0955</v>
      </c>
      <c r="BH67" s="316">
        <v>123.9665</v>
      </c>
      <c r="BI67" s="316">
        <v>139.07130000000001</v>
      </c>
      <c r="BJ67" s="316">
        <v>174.77529999999999</v>
      </c>
      <c r="BK67" s="316">
        <v>178.24860000000001</v>
      </c>
      <c r="BL67" s="316">
        <v>158.71619999999999</v>
      </c>
      <c r="BM67" s="316">
        <v>145.97470000000001</v>
      </c>
      <c r="BN67" s="316">
        <v>121.7144</v>
      </c>
      <c r="BO67" s="316">
        <v>113.4218</v>
      </c>
      <c r="BP67" s="316">
        <v>114.848</v>
      </c>
      <c r="BQ67" s="316">
        <v>129.4442</v>
      </c>
      <c r="BR67" s="316">
        <v>126.6129</v>
      </c>
      <c r="BS67" s="316">
        <v>116.304</v>
      </c>
      <c r="BT67" s="316">
        <v>123.22490000000001</v>
      </c>
      <c r="BU67" s="316">
        <v>137.5959</v>
      </c>
      <c r="BV67" s="316">
        <v>173.5642</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74.67268962</v>
      </c>
      <c r="AN68" s="250">
        <v>66.104129589999999</v>
      </c>
      <c r="AO68" s="250">
        <v>60.390142400000002</v>
      </c>
      <c r="AP68" s="250">
        <v>49.17102482</v>
      </c>
      <c r="AQ68" s="250">
        <v>54.775180419999998</v>
      </c>
      <c r="AR68" s="250">
        <v>73.078319410000006</v>
      </c>
      <c r="AS68" s="250">
        <v>96.453893350000001</v>
      </c>
      <c r="AT68" s="250">
        <v>97.830956409999999</v>
      </c>
      <c r="AU68" s="250">
        <v>76.512579599999995</v>
      </c>
      <c r="AV68" s="250">
        <v>68.655469280000005</v>
      </c>
      <c r="AW68" s="250">
        <v>69.513751339999999</v>
      </c>
      <c r="AX68" s="250">
        <v>86.326299610000007</v>
      </c>
      <c r="AY68" s="250">
        <v>89.58211077</v>
      </c>
      <c r="AZ68" s="250">
        <v>91.141560630000001</v>
      </c>
      <c r="BA68" s="250">
        <v>66.542929999999998</v>
      </c>
      <c r="BB68" s="250">
        <v>63.009169999999997</v>
      </c>
      <c r="BC68" s="250">
        <v>71.168660000000003</v>
      </c>
      <c r="BD68" s="316">
        <v>89.859070000000003</v>
      </c>
      <c r="BE68" s="316">
        <v>108.69929999999999</v>
      </c>
      <c r="BF68" s="316">
        <v>104.2176</v>
      </c>
      <c r="BG68" s="316">
        <v>83.078509999999994</v>
      </c>
      <c r="BH68" s="316">
        <v>73.038929999999993</v>
      </c>
      <c r="BI68" s="316">
        <v>69.156120000000001</v>
      </c>
      <c r="BJ68" s="316">
        <v>96.141819999999996</v>
      </c>
      <c r="BK68" s="316">
        <v>101.3626</v>
      </c>
      <c r="BL68" s="316">
        <v>81.756730000000005</v>
      </c>
      <c r="BM68" s="316">
        <v>72.164299999999997</v>
      </c>
      <c r="BN68" s="316">
        <v>65.251459999999994</v>
      </c>
      <c r="BO68" s="316">
        <v>68.06841</v>
      </c>
      <c r="BP68" s="316">
        <v>85.879810000000006</v>
      </c>
      <c r="BQ68" s="316">
        <v>105.44280000000001</v>
      </c>
      <c r="BR68" s="316">
        <v>100.87009999999999</v>
      </c>
      <c r="BS68" s="316">
        <v>79.825069999999997</v>
      </c>
      <c r="BT68" s="316">
        <v>72.358040000000003</v>
      </c>
      <c r="BU68" s="316">
        <v>66.199010000000001</v>
      </c>
      <c r="BV68" s="316">
        <v>93.681669999999997</v>
      </c>
    </row>
    <row r="69" spans="1:74" ht="11.1" customHeight="1" x14ac:dyDescent="0.2">
      <c r="A69" s="555" t="s">
        <v>984</v>
      </c>
      <c r="B69" s="575" t="s">
        <v>983</v>
      </c>
      <c r="C69" s="298">
        <v>477.25568720000001</v>
      </c>
      <c r="D69" s="298">
        <v>396.60407320000002</v>
      </c>
      <c r="E69" s="298">
        <v>435.55405969999998</v>
      </c>
      <c r="F69" s="298">
        <v>383.24765209999998</v>
      </c>
      <c r="G69" s="298">
        <v>404.12587200000002</v>
      </c>
      <c r="H69" s="298">
        <v>415.57704690000003</v>
      </c>
      <c r="I69" s="298">
        <v>451.11558359999998</v>
      </c>
      <c r="J69" s="298">
        <v>444.07195680000001</v>
      </c>
      <c r="K69" s="298">
        <v>402.59763629999998</v>
      </c>
      <c r="L69" s="298">
        <v>407.6724562</v>
      </c>
      <c r="M69" s="298">
        <v>425.67569140000001</v>
      </c>
      <c r="N69" s="298">
        <v>486.06096810000003</v>
      </c>
      <c r="O69" s="298">
        <v>511.87892879999998</v>
      </c>
      <c r="P69" s="298">
        <v>414.63496759999998</v>
      </c>
      <c r="Q69" s="298">
        <v>446.66221689999998</v>
      </c>
      <c r="R69" s="298">
        <v>402.7588361</v>
      </c>
      <c r="S69" s="298">
        <v>406.33079029999999</v>
      </c>
      <c r="T69" s="298">
        <v>420.23082219999998</v>
      </c>
      <c r="U69" s="298">
        <v>453.52193579999999</v>
      </c>
      <c r="V69" s="298">
        <v>458.8237446</v>
      </c>
      <c r="W69" s="298">
        <v>413.92960349999998</v>
      </c>
      <c r="X69" s="298">
        <v>425.65465239999997</v>
      </c>
      <c r="Y69" s="298">
        <v>447.8313574</v>
      </c>
      <c r="Z69" s="298">
        <v>472.63169649999998</v>
      </c>
      <c r="AA69" s="298">
        <v>498.8880145</v>
      </c>
      <c r="AB69" s="298">
        <v>432.06670609999998</v>
      </c>
      <c r="AC69" s="298">
        <v>447.8399071</v>
      </c>
      <c r="AD69" s="298">
        <v>382.5399999</v>
      </c>
      <c r="AE69" s="298">
        <v>398.38113809999999</v>
      </c>
      <c r="AF69" s="298">
        <v>401.37596939999997</v>
      </c>
      <c r="AG69" s="298">
        <v>441.8667959</v>
      </c>
      <c r="AH69" s="298">
        <v>443.20220949999998</v>
      </c>
      <c r="AI69" s="298">
        <v>403.0834529</v>
      </c>
      <c r="AJ69" s="298">
        <v>403.94757470000002</v>
      </c>
      <c r="AK69" s="298">
        <v>431.9892552</v>
      </c>
      <c r="AL69" s="298">
        <v>454.54352230000001</v>
      </c>
      <c r="AM69" s="298">
        <v>448.41784209999997</v>
      </c>
      <c r="AN69" s="298">
        <v>413.97232559999998</v>
      </c>
      <c r="AO69" s="298">
        <v>384.56628000000001</v>
      </c>
      <c r="AP69" s="298">
        <v>304.80886140000001</v>
      </c>
      <c r="AQ69" s="298">
        <v>318.29687940000002</v>
      </c>
      <c r="AR69" s="298">
        <v>347.97222429999999</v>
      </c>
      <c r="AS69" s="298">
        <v>404.2705004</v>
      </c>
      <c r="AT69" s="298">
        <v>405.58416030000001</v>
      </c>
      <c r="AU69" s="298">
        <v>364.44777440000001</v>
      </c>
      <c r="AV69" s="298">
        <v>371.26807969999999</v>
      </c>
      <c r="AW69" s="298">
        <v>372.4045241</v>
      </c>
      <c r="AX69" s="298">
        <v>434.52890189999999</v>
      </c>
      <c r="AY69" s="298">
        <v>443.84254069999997</v>
      </c>
      <c r="AZ69" s="298">
        <v>412.60818080000001</v>
      </c>
      <c r="BA69" s="298">
        <v>393.65960000000001</v>
      </c>
      <c r="BB69" s="298">
        <v>362.49700000000001</v>
      </c>
      <c r="BC69" s="298">
        <v>375.52080000000001</v>
      </c>
      <c r="BD69" s="332">
        <v>390.10509999999999</v>
      </c>
      <c r="BE69" s="332">
        <v>427.04930000000002</v>
      </c>
      <c r="BF69" s="332">
        <v>423.91500000000002</v>
      </c>
      <c r="BG69" s="332">
        <v>383.96980000000002</v>
      </c>
      <c r="BH69" s="332">
        <v>390.0795</v>
      </c>
      <c r="BI69" s="332">
        <v>396.59410000000003</v>
      </c>
      <c r="BJ69" s="332">
        <v>464.15480000000002</v>
      </c>
      <c r="BK69" s="332">
        <v>471.58440000000002</v>
      </c>
      <c r="BL69" s="332">
        <v>414.33499999999998</v>
      </c>
      <c r="BM69" s="332">
        <v>412.95269999999999</v>
      </c>
      <c r="BN69" s="332">
        <v>377.00189999999998</v>
      </c>
      <c r="BO69" s="332">
        <v>379.50299999999999</v>
      </c>
      <c r="BP69" s="332">
        <v>392.25850000000003</v>
      </c>
      <c r="BQ69" s="332">
        <v>432.9006</v>
      </c>
      <c r="BR69" s="332">
        <v>429.8965</v>
      </c>
      <c r="BS69" s="332">
        <v>387.60129999999998</v>
      </c>
      <c r="BT69" s="332">
        <v>394.05399999999997</v>
      </c>
      <c r="BU69" s="332">
        <v>397.01490000000001</v>
      </c>
      <c r="BV69" s="332">
        <v>466.38600000000002</v>
      </c>
    </row>
    <row r="70" spans="1:74" s="425" customFormat="1" ht="12" customHeight="1" x14ac:dyDescent="0.25">
      <c r="A70" s="424"/>
      <c r="B70" s="837" t="s">
        <v>890</v>
      </c>
      <c r="C70" s="837"/>
      <c r="D70" s="837"/>
      <c r="E70" s="837"/>
      <c r="F70" s="837"/>
      <c r="G70" s="837"/>
      <c r="H70" s="837"/>
      <c r="I70" s="837"/>
      <c r="J70" s="837"/>
      <c r="K70" s="837"/>
      <c r="L70" s="837"/>
      <c r="M70" s="837"/>
      <c r="N70" s="837"/>
      <c r="O70" s="837"/>
      <c r="P70" s="837"/>
      <c r="Q70" s="837"/>
      <c r="AY70" s="461"/>
      <c r="AZ70" s="461"/>
      <c r="BA70" s="461"/>
      <c r="BB70" s="461"/>
      <c r="BC70" s="461"/>
      <c r="BD70" s="636"/>
      <c r="BE70" s="636"/>
      <c r="BF70" s="636"/>
      <c r="BG70" s="461"/>
      <c r="BH70" s="461"/>
      <c r="BI70" s="461"/>
      <c r="BJ70" s="461"/>
    </row>
    <row r="71" spans="1:74" s="425" customFormat="1" ht="12" customHeight="1" x14ac:dyDescent="0.25">
      <c r="A71" s="424"/>
      <c r="B71" s="838" t="s">
        <v>1</v>
      </c>
      <c r="C71" s="838"/>
      <c r="D71" s="838"/>
      <c r="E71" s="838"/>
      <c r="F71" s="838"/>
      <c r="G71" s="838"/>
      <c r="H71" s="838"/>
      <c r="I71" s="838"/>
      <c r="J71" s="838"/>
      <c r="K71" s="838"/>
      <c r="L71" s="838"/>
      <c r="M71" s="838"/>
      <c r="N71" s="838"/>
      <c r="O71" s="838"/>
      <c r="P71" s="838"/>
      <c r="Q71" s="838"/>
      <c r="AY71" s="461"/>
      <c r="AZ71" s="461"/>
      <c r="BA71" s="461"/>
      <c r="BB71" s="461"/>
      <c r="BC71" s="461"/>
      <c r="BD71" s="636"/>
      <c r="BE71" s="636"/>
      <c r="BF71" s="636"/>
      <c r="BG71" s="461"/>
      <c r="BH71" s="461"/>
      <c r="BI71" s="461"/>
      <c r="BJ71" s="461"/>
    </row>
    <row r="72" spans="1:74" s="425" customFormat="1" ht="12" customHeight="1" x14ac:dyDescent="0.25">
      <c r="A72" s="424"/>
      <c r="B72" s="837" t="s">
        <v>985</v>
      </c>
      <c r="C72" s="759"/>
      <c r="D72" s="759"/>
      <c r="E72" s="759"/>
      <c r="F72" s="759"/>
      <c r="G72" s="759"/>
      <c r="H72" s="759"/>
      <c r="I72" s="759"/>
      <c r="J72" s="759"/>
      <c r="K72" s="759"/>
      <c r="L72" s="759"/>
      <c r="M72" s="759"/>
      <c r="N72" s="759"/>
      <c r="O72" s="759"/>
      <c r="P72" s="759"/>
      <c r="Q72" s="759"/>
      <c r="AY72" s="461"/>
      <c r="AZ72" s="461"/>
      <c r="BA72" s="461"/>
      <c r="BB72" s="461"/>
      <c r="BC72" s="461"/>
      <c r="BD72" s="636"/>
      <c r="BE72" s="636"/>
      <c r="BF72" s="636"/>
      <c r="BG72" s="461"/>
      <c r="BH72" s="461"/>
      <c r="BI72" s="461"/>
      <c r="BJ72" s="461"/>
    </row>
    <row r="73" spans="1:74" s="425" customFormat="1" ht="12" customHeight="1" x14ac:dyDescent="0.25">
      <c r="A73" s="424"/>
      <c r="B73" s="752" t="s">
        <v>815</v>
      </c>
      <c r="C73" s="744"/>
      <c r="D73" s="744"/>
      <c r="E73" s="744"/>
      <c r="F73" s="744"/>
      <c r="G73" s="744"/>
      <c r="H73" s="744"/>
      <c r="I73" s="744"/>
      <c r="J73" s="744"/>
      <c r="K73" s="744"/>
      <c r="L73" s="744"/>
      <c r="M73" s="744"/>
      <c r="N73" s="744"/>
      <c r="O73" s="744"/>
      <c r="P73" s="744"/>
      <c r="Q73" s="744"/>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0" t="str">
        <f>"Notes: "&amp;"EIA completed modeling and analysis for this report on " &amp;Dates!D2&amp;"."</f>
        <v>Notes: EIA completed modeling and analysis for this report on Thursday June 3, 2021.</v>
      </c>
      <c r="C75" s="803"/>
      <c r="D75" s="803"/>
      <c r="E75" s="803"/>
      <c r="F75" s="803"/>
      <c r="G75" s="803"/>
      <c r="H75" s="803"/>
      <c r="I75" s="803"/>
      <c r="J75" s="803"/>
      <c r="K75" s="803"/>
      <c r="L75" s="803"/>
      <c r="M75" s="803"/>
      <c r="N75" s="803"/>
      <c r="O75" s="803"/>
      <c r="P75" s="803"/>
      <c r="Q75" s="781"/>
      <c r="AY75" s="461"/>
      <c r="AZ75" s="461"/>
      <c r="BA75" s="461"/>
      <c r="BB75" s="461"/>
      <c r="BC75" s="461"/>
      <c r="BD75" s="636"/>
      <c r="BE75" s="636"/>
      <c r="BF75" s="636"/>
      <c r="BG75" s="461"/>
      <c r="BH75" s="461"/>
      <c r="BI75" s="461"/>
      <c r="BJ75" s="461"/>
    </row>
    <row r="76" spans="1:74" s="425" customFormat="1" ht="12" customHeight="1" x14ac:dyDescent="0.25">
      <c r="A76" s="424"/>
      <c r="B76" s="770" t="s">
        <v>353</v>
      </c>
      <c r="C76" s="769"/>
      <c r="D76" s="769"/>
      <c r="E76" s="769"/>
      <c r="F76" s="769"/>
      <c r="G76" s="769"/>
      <c r="H76" s="769"/>
      <c r="I76" s="769"/>
      <c r="J76" s="769"/>
      <c r="K76" s="769"/>
      <c r="L76" s="769"/>
      <c r="M76" s="769"/>
      <c r="N76" s="769"/>
      <c r="O76" s="769"/>
      <c r="P76" s="769"/>
      <c r="Q76" s="769"/>
      <c r="AY76" s="461"/>
      <c r="AZ76" s="461"/>
      <c r="BA76" s="461"/>
      <c r="BB76" s="461"/>
      <c r="BC76" s="461"/>
      <c r="BD76" s="636"/>
      <c r="BE76" s="636"/>
      <c r="BF76" s="636"/>
      <c r="BG76" s="461"/>
      <c r="BH76" s="461"/>
      <c r="BI76" s="461"/>
      <c r="BJ76" s="461"/>
    </row>
    <row r="77" spans="1:74" s="425" customFormat="1" ht="12" customHeight="1" x14ac:dyDescent="0.25">
      <c r="A77" s="424"/>
      <c r="B77" s="763" t="s">
        <v>1378</v>
      </c>
      <c r="C77" s="762"/>
      <c r="D77" s="762"/>
      <c r="E77" s="762"/>
      <c r="F77" s="762"/>
      <c r="G77" s="762"/>
      <c r="H77" s="762"/>
      <c r="I77" s="762"/>
      <c r="J77" s="762"/>
      <c r="K77" s="762"/>
      <c r="L77" s="762"/>
      <c r="M77" s="762"/>
      <c r="N77" s="762"/>
      <c r="O77" s="762"/>
      <c r="P77" s="762"/>
      <c r="Q77" s="759"/>
      <c r="AY77" s="461"/>
      <c r="AZ77" s="461"/>
      <c r="BA77" s="461"/>
      <c r="BB77" s="461"/>
      <c r="BC77" s="461"/>
      <c r="BD77" s="636"/>
      <c r="BE77" s="636"/>
      <c r="BF77" s="636"/>
      <c r="BG77" s="461"/>
      <c r="BH77" s="461"/>
      <c r="BI77" s="461"/>
      <c r="BJ77" s="461"/>
    </row>
    <row r="78" spans="1:74" s="425" customFormat="1" ht="12" customHeight="1" x14ac:dyDescent="0.25">
      <c r="A78" s="424"/>
      <c r="B78" s="765" t="s">
        <v>838</v>
      </c>
      <c r="C78" s="759"/>
      <c r="D78" s="759"/>
      <c r="E78" s="759"/>
      <c r="F78" s="759"/>
      <c r="G78" s="759"/>
      <c r="H78" s="759"/>
      <c r="I78" s="759"/>
      <c r="J78" s="759"/>
      <c r="K78" s="759"/>
      <c r="L78" s="759"/>
      <c r="M78" s="759"/>
      <c r="N78" s="759"/>
      <c r="O78" s="759"/>
      <c r="P78" s="759"/>
      <c r="Q78" s="759"/>
      <c r="AY78" s="461"/>
      <c r="AZ78" s="461"/>
      <c r="BA78" s="461"/>
      <c r="BB78" s="461"/>
      <c r="BC78" s="461"/>
      <c r="BD78" s="636"/>
      <c r="BE78" s="636"/>
      <c r="BF78" s="636"/>
      <c r="BG78" s="461"/>
      <c r="BH78" s="461"/>
      <c r="BI78" s="461"/>
      <c r="BJ78" s="461"/>
    </row>
    <row r="79" spans="1:74" s="425" customFormat="1" ht="12" customHeight="1" x14ac:dyDescent="0.25">
      <c r="A79" s="424"/>
      <c r="B79" s="767" t="s">
        <v>1379</v>
      </c>
      <c r="C79" s="759"/>
      <c r="D79" s="759"/>
      <c r="E79" s="759"/>
      <c r="F79" s="759"/>
      <c r="G79" s="759"/>
      <c r="H79" s="759"/>
      <c r="I79" s="759"/>
      <c r="J79" s="759"/>
      <c r="K79" s="759"/>
      <c r="L79" s="759"/>
      <c r="M79" s="759"/>
      <c r="N79" s="759"/>
      <c r="O79" s="759"/>
      <c r="P79" s="759"/>
      <c r="Q79" s="759"/>
      <c r="AY79" s="461"/>
      <c r="AZ79" s="461"/>
      <c r="BA79" s="461"/>
      <c r="BB79" s="461"/>
      <c r="BC79" s="461"/>
      <c r="BD79" s="636"/>
      <c r="BE79" s="636"/>
      <c r="BF79" s="636"/>
      <c r="BG79" s="461"/>
      <c r="BH79" s="461"/>
      <c r="BI79" s="461"/>
      <c r="BJ79" s="461"/>
    </row>
    <row r="80" spans="1:74" s="425" customFormat="1" ht="12" customHeight="1" x14ac:dyDescent="0.25">
      <c r="A80" s="424"/>
      <c r="B80" s="767"/>
      <c r="C80" s="759"/>
      <c r="D80" s="759"/>
      <c r="E80" s="759"/>
      <c r="F80" s="759"/>
      <c r="G80" s="759"/>
      <c r="H80" s="759"/>
      <c r="I80" s="759"/>
      <c r="J80" s="759"/>
      <c r="K80" s="759"/>
      <c r="L80" s="759"/>
      <c r="M80" s="759"/>
      <c r="N80" s="759"/>
      <c r="O80" s="759"/>
      <c r="P80" s="759"/>
      <c r="Q80" s="759"/>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F30" sqref="BF30"/>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41" t="s">
        <v>798</v>
      </c>
      <c r="B1" s="839" t="s">
        <v>1367</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1116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954.80233355999997</v>
      </c>
      <c r="AT6" s="232">
        <v>971.30003017000001</v>
      </c>
      <c r="AU6" s="232">
        <v>981.48402329999999</v>
      </c>
      <c r="AV6" s="232">
        <v>976.06566760999999</v>
      </c>
      <c r="AW6" s="232">
        <v>980.58873776999997</v>
      </c>
      <c r="AX6" s="232">
        <v>985.76458844000001</v>
      </c>
      <c r="AY6" s="232">
        <v>991.98830191000002</v>
      </c>
      <c r="AZ6" s="232">
        <v>998.17340190000004</v>
      </c>
      <c r="BA6" s="232">
        <v>1004.7149707</v>
      </c>
      <c r="BB6" s="232">
        <v>1012.669921</v>
      </c>
      <c r="BC6" s="232">
        <v>1019.1317428999999</v>
      </c>
      <c r="BD6" s="305">
        <v>1025.1569999999999</v>
      </c>
      <c r="BE6" s="305">
        <v>1029.847</v>
      </c>
      <c r="BF6" s="305">
        <v>1035.675</v>
      </c>
      <c r="BG6" s="305">
        <v>1041.742</v>
      </c>
      <c r="BH6" s="305">
        <v>1049.7249999999999</v>
      </c>
      <c r="BI6" s="305">
        <v>1055.011</v>
      </c>
      <c r="BJ6" s="305">
        <v>1059.278</v>
      </c>
      <c r="BK6" s="305">
        <v>1061.5530000000001</v>
      </c>
      <c r="BL6" s="305">
        <v>1064.511</v>
      </c>
      <c r="BM6" s="305">
        <v>1067.18</v>
      </c>
      <c r="BN6" s="305">
        <v>1069.5940000000001</v>
      </c>
      <c r="BO6" s="305">
        <v>1071.6569999999999</v>
      </c>
      <c r="BP6" s="305">
        <v>1073.403</v>
      </c>
      <c r="BQ6" s="305">
        <v>1074.511</v>
      </c>
      <c r="BR6" s="305">
        <v>1075.866</v>
      </c>
      <c r="BS6" s="305">
        <v>1077.145</v>
      </c>
      <c r="BT6" s="305">
        <v>1078.3489999999999</v>
      </c>
      <c r="BU6" s="305">
        <v>1079.4770000000001</v>
      </c>
      <c r="BV6" s="305">
        <v>1080.53</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2631.6079553</v>
      </c>
      <c r="AT7" s="232">
        <v>2675.1379341000002</v>
      </c>
      <c r="AU7" s="232">
        <v>2701.1739109</v>
      </c>
      <c r="AV7" s="232">
        <v>2683.9699632000002</v>
      </c>
      <c r="AW7" s="232">
        <v>2694.3273783999998</v>
      </c>
      <c r="AX7" s="232">
        <v>2706.5002337999999</v>
      </c>
      <c r="AY7" s="232">
        <v>2718.9915449</v>
      </c>
      <c r="AZ7" s="232">
        <v>2735.9180191</v>
      </c>
      <c r="BA7" s="232">
        <v>2755.7826719999998</v>
      </c>
      <c r="BB7" s="232">
        <v>2785.1907021000002</v>
      </c>
      <c r="BC7" s="232">
        <v>2805.9778130999998</v>
      </c>
      <c r="BD7" s="305">
        <v>2824.7489999999998</v>
      </c>
      <c r="BE7" s="305">
        <v>2837.5880000000002</v>
      </c>
      <c r="BF7" s="305">
        <v>2855.2660000000001</v>
      </c>
      <c r="BG7" s="305">
        <v>2873.866</v>
      </c>
      <c r="BH7" s="305">
        <v>2898.42</v>
      </c>
      <c r="BI7" s="305">
        <v>2915.09</v>
      </c>
      <c r="BJ7" s="305">
        <v>2928.9079999999999</v>
      </c>
      <c r="BK7" s="305">
        <v>2937.386</v>
      </c>
      <c r="BL7" s="305">
        <v>2947.3670000000002</v>
      </c>
      <c r="BM7" s="305">
        <v>2956.3629999999998</v>
      </c>
      <c r="BN7" s="305">
        <v>2964.2939999999999</v>
      </c>
      <c r="BO7" s="305">
        <v>2971.38</v>
      </c>
      <c r="BP7" s="305">
        <v>2977.54</v>
      </c>
      <c r="BQ7" s="305">
        <v>2982.319</v>
      </c>
      <c r="BR7" s="305">
        <v>2986.971</v>
      </c>
      <c r="BS7" s="305">
        <v>2991.04</v>
      </c>
      <c r="BT7" s="305">
        <v>2994.5250000000001</v>
      </c>
      <c r="BU7" s="305">
        <v>2997.4279999999999</v>
      </c>
      <c r="BV7" s="305">
        <v>2999.748</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2419.6461699000001</v>
      </c>
      <c r="AT8" s="232">
        <v>2464.7986878000002</v>
      </c>
      <c r="AU8" s="232">
        <v>2490.9848394999999</v>
      </c>
      <c r="AV8" s="232">
        <v>2469.9989283999998</v>
      </c>
      <c r="AW8" s="232">
        <v>2479.4066201999999</v>
      </c>
      <c r="AX8" s="232">
        <v>2491.0022183000001</v>
      </c>
      <c r="AY8" s="232">
        <v>2505.8742824000001</v>
      </c>
      <c r="AZ8" s="232">
        <v>2521.0292734</v>
      </c>
      <c r="BA8" s="232">
        <v>2537.5557509999999</v>
      </c>
      <c r="BB8" s="232">
        <v>2559.1615126000002</v>
      </c>
      <c r="BC8" s="232">
        <v>2575.6501152000001</v>
      </c>
      <c r="BD8" s="305">
        <v>2590.7289999999998</v>
      </c>
      <c r="BE8" s="305">
        <v>2601.665</v>
      </c>
      <c r="BF8" s="305">
        <v>2615.9760000000001</v>
      </c>
      <c r="BG8" s="305">
        <v>2630.9290000000001</v>
      </c>
      <c r="BH8" s="305">
        <v>2650.9490000000001</v>
      </c>
      <c r="BI8" s="305">
        <v>2663.864</v>
      </c>
      <c r="BJ8" s="305">
        <v>2674.1</v>
      </c>
      <c r="BK8" s="305">
        <v>2678.9949999999999</v>
      </c>
      <c r="BL8" s="305">
        <v>2685.87</v>
      </c>
      <c r="BM8" s="305">
        <v>2692.0619999999999</v>
      </c>
      <c r="BN8" s="305">
        <v>2698.0189999999998</v>
      </c>
      <c r="BO8" s="305">
        <v>2702.5120000000002</v>
      </c>
      <c r="BP8" s="305">
        <v>2705.9879999999998</v>
      </c>
      <c r="BQ8" s="305">
        <v>2707.1959999999999</v>
      </c>
      <c r="BR8" s="305">
        <v>2709.5740000000001</v>
      </c>
      <c r="BS8" s="305">
        <v>2711.8719999999998</v>
      </c>
      <c r="BT8" s="305">
        <v>2714.0889999999999</v>
      </c>
      <c r="BU8" s="305">
        <v>2716.2269999999999</v>
      </c>
      <c r="BV8" s="305">
        <v>2718.2840000000001</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1150.4364985</v>
      </c>
      <c r="AT9" s="232">
        <v>1170.8780036000001</v>
      </c>
      <c r="AU9" s="232">
        <v>1183.6902261</v>
      </c>
      <c r="AV9" s="232">
        <v>1178.3727876999999</v>
      </c>
      <c r="AW9" s="232">
        <v>1183.8017285999999</v>
      </c>
      <c r="AX9" s="232">
        <v>1189.4766706</v>
      </c>
      <c r="AY9" s="232">
        <v>1194.9149583000001</v>
      </c>
      <c r="AZ9" s="232">
        <v>1201.4438941000001</v>
      </c>
      <c r="BA9" s="232">
        <v>1208.5808225999999</v>
      </c>
      <c r="BB9" s="232">
        <v>1217.8648919</v>
      </c>
      <c r="BC9" s="232">
        <v>1225.0634445999999</v>
      </c>
      <c r="BD9" s="305">
        <v>1231.7159999999999</v>
      </c>
      <c r="BE9" s="305">
        <v>1236.73</v>
      </c>
      <c r="BF9" s="305">
        <v>1243.1079999999999</v>
      </c>
      <c r="BG9" s="305">
        <v>1249.758</v>
      </c>
      <c r="BH9" s="305">
        <v>1258.396</v>
      </c>
      <c r="BI9" s="305">
        <v>1264.3019999999999</v>
      </c>
      <c r="BJ9" s="305">
        <v>1269.193</v>
      </c>
      <c r="BK9" s="305">
        <v>1272.32</v>
      </c>
      <c r="BL9" s="305">
        <v>1275.74</v>
      </c>
      <c r="BM9" s="305">
        <v>1278.703</v>
      </c>
      <c r="BN9" s="305">
        <v>1281.018</v>
      </c>
      <c r="BO9" s="305">
        <v>1283.2159999999999</v>
      </c>
      <c r="BP9" s="305">
        <v>1285.104</v>
      </c>
      <c r="BQ9" s="305">
        <v>1286.4760000000001</v>
      </c>
      <c r="BR9" s="305">
        <v>1287.8969999999999</v>
      </c>
      <c r="BS9" s="305">
        <v>1289.163</v>
      </c>
      <c r="BT9" s="305">
        <v>1290.2719999999999</v>
      </c>
      <c r="BU9" s="305">
        <v>1291.2249999999999</v>
      </c>
      <c r="BV9" s="305">
        <v>1292.0219999999999</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3291.1801670999998</v>
      </c>
      <c r="AT10" s="232">
        <v>3344.4704843</v>
      </c>
      <c r="AU10" s="232">
        <v>3376.4682527999998</v>
      </c>
      <c r="AV10" s="232">
        <v>3356.4843065999999</v>
      </c>
      <c r="AW10" s="232">
        <v>3368.9138523000001</v>
      </c>
      <c r="AX10" s="232">
        <v>3383.0677237999998</v>
      </c>
      <c r="AY10" s="232">
        <v>3398.1530115</v>
      </c>
      <c r="AZ10" s="232">
        <v>3416.3502171</v>
      </c>
      <c r="BA10" s="232">
        <v>3436.8664306999999</v>
      </c>
      <c r="BB10" s="232">
        <v>3464.2543581999998</v>
      </c>
      <c r="BC10" s="232">
        <v>3485.9940587999999</v>
      </c>
      <c r="BD10" s="305">
        <v>3506.6379999999999</v>
      </c>
      <c r="BE10" s="305">
        <v>3523.8789999999999</v>
      </c>
      <c r="BF10" s="305">
        <v>3544.0630000000001</v>
      </c>
      <c r="BG10" s="305">
        <v>3564.8820000000001</v>
      </c>
      <c r="BH10" s="305">
        <v>3591.123</v>
      </c>
      <c r="BI10" s="305">
        <v>3609.6239999999998</v>
      </c>
      <c r="BJ10" s="305">
        <v>3625.17</v>
      </c>
      <c r="BK10" s="305">
        <v>3635.6089999999999</v>
      </c>
      <c r="BL10" s="305">
        <v>3646.8620000000001</v>
      </c>
      <c r="BM10" s="305">
        <v>3656.7750000000001</v>
      </c>
      <c r="BN10" s="305">
        <v>3665.2730000000001</v>
      </c>
      <c r="BO10" s="305">
        <v>3672.5639999999999</v>
      </c>
      <c r="BP10" s="305">
        <v>3678.5720000000001</v>
      </c>
      <c r="BQ10" s="305">
        <v>3681.4830000000002</v>
      </c>
      <c r="BR10" s="305">
        <v>3686.288</v>
      </c>
      <c r="BS10" s="305">
        <v>3691.1709999999998</v>
      </c>
      <c r="BT10" s="305">
        <v>3696.1329999999998</v>
      </c>
      <c r="BU10" s="305">
        <v>3701.1729999999998</v>
      </c>
      <c r="BV10" s="305">
        <v>3706.2919999999999</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795.09429501</v>
      </c>
      <c r="AT11" s="232">
        <v>811.16208019999999</v>
      </c>
      <c r="AU11" s="232">
        <v>821.02370920999999</v>
      </c>
      <c r="AV11" s="232">
        <v>816.25985374000004</v>
      </c>
      <c r="AW11" s="232">
        <v>820.02366663999999</v>
      </c>
      <c r="AX11" s="232">
        <v>823.89581959999998</v>
      </c>
      <c r="AY11" s="232">
        <v>827.42085037000004</v>
      </c>
      <c r="AZ11" s="232">
        <v>831.85128014999998</v>
      </c>
      <c r="BA11" s="232">
        <v>836.73164668000004</v>
      </c>
      <c r="BB11" s="232">
        <v>843.07687869999995</v>
      </c>
      <c r="BC11" s="232">
        <v>848.09592220000002</v>
      </c>
      <c r="BD11" s="305">
        <v>852.80370000000005</v>
      </c>
      <c r="BE11" s="305">
        <v>856.69619999999998</v>
      </c>
      <c r="BF11" s="305">
        <v>861.15949999999998</v>
      </c>
      <c r="BG11" s="305">
        <v>865.68960000000004</v>
      </c>
      <c r="BH11" s="305">
        <v>871.25670000000002</v>
      </c>
      <c r="BI11" s="305">
        <v>875.19259999999997</v>
      </c>
      <c r="BJ11" s="305">
        <v>878.46759999999995</v>
      </c>
      <c r="BK11" s="305">
        <v>880.5575</v>
      </c>
      <c r="BL11" s="305">
        <v>882.90380000000005</v>
      </c>
      <c r="BM11" s="305">
        <v>884.98220000000003</v>
      </c>
      <c r="BN11" s="305">
        <v>886.77520000000004</v>
      </c>
      <c r="BO11" s="305">
        <v>888.33119999999997</v>
      </c>
      <c r="BP11" s="305">
        <v>889.63250000000005</v>
      </c>
      <c r="BQ11" s="305">
        <v>890.221</v>
      </c>
      <c r="BR11" s="305">
        <v>891.35670000000005</v>
      </c>
      <c r="BS11" s="305">
        <v>892.58150000000001</v>
      </c>
      <c r="BT11" s="305">
        <v>893.89530000000002</v>
      </c>
      <c r="BU11" s="305">
        <v>895.29809999999998</v>
      </c>
      <c r="BV11" s="305">
        <v>896.79010000000005</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2235.0421113000002</v>
      </c>
      <c r="AT12" s="232">
        <v>2270.6300290999998</v>
      </c>
      <c r="AU12" s="232">
        <v>2294.4203533999998</v>
      </c>
      <c r="AV12" s="232">
        <v>2290.7362348000001</v>
      </c>
      <c r="AW12" s="232">
        <v>2302.6890094999999</v>
      </c>
      <c r="AX12" s="232">
        <v>2314.6018278000001</v>
      </c>
      <c r="AY12" s="232">
        <v>2324.1349289</v>
      </c>
      <c r="AZ12" s="232">
        <v>2337.7226555000002</v>
      </c>
      <c r="BA12" s="232">
        <v>2353.0252464999999</v>
      </c>
      <c r="BB12" s="232">
        <v>2373.4520207999999</v>
      </c>
      <c r="BC12" s="232">
        <v>2389.6273517</v>
      </c>
      <c r="BD12" s="305">
        <v>2404.9609999999998</v>
      </c>
      <c r="BE12" s="305">
        <v>2417.2150000000001</v>
      </c>
      <c r="BF12" s="305">
        <v>2432.5410000000002</v>
      </c>
      <c r="BG12" s="305">
        <v>2448.703</v>
      </c>
      <c r="BH12" s="305">
        <v>2469.6370000000002</v>
      </c>
      <c r="BI12" s="305">
        <v>2484.5160000000001</v>
      </c>
      <c r="BJ12" s="305">
        <v>2497.279</v>
      </c>
      <c r="BK12" s="305">
        <v>2506.7959999999998</v>
      </c>
      <c r="BL12" s="305">
        <v>2516.1709999999998</v>
      </c>
      <c r="BM12" s="305">
        <v>2524.2759999999998</v>
      </c>
      <c r="BN12" s="305">
        <v>2530.2249999999999</v>
      </c>
      <c r="BO12" s="305">
        <v>2536.4520000000002</v>
      </c>
      <c r="BP12" s="305">
        <v>2542.0740000000001</v>
      </c>
      <c r="BQ12" s="305">
        <v>2546.4250000000002</v>
      </c>
      <c r="BR12" s="305">
        <v>2551.3310000000001</v>
      </c>
      <c r="BS12" s="305">
        <v>2556.1280000000002</v>
      </c>
      <c r="BT12" s="305">
        <v>2560.817</v>
      </c>
      <c r="BU12" s="305">
        <v>2565.3969999999999</v>
      </c>
      <c r="BV12" s="305">
        <v>2569.8690000000001</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1246.8147835</v>
      </c>
      <c r="AT13" s="232">
        <v>1267.9058748</v>
      </c>
      <c r="AU13" s="232">
        <v>1280.8465667</v>
      </c>
      <c r="AV13" s="232">
        <v>1273.3549290000001</v>
      </c>
      <c r="AW13" s="232">
        <v>1279.2062699999999</v>
      </c>
      <c r="AX13" s="232">
        <v>1286.1186593</v>
      </c>
      <c r="AY13" s="232">
        <v>1294.9425352000001</v>
      </c>
      <c r="AZ13" s="232">
        <v>1303.3391925000001</v>
      </c>
      <c r="BA13" s="232">
        <v>1312.1590693999999</v>
      </c>
      <c r="BB13" s="232">
        <v>1322.3997085000001</v>
      </c>
      <c r="BC13" s="232">
        <v>1331.3178677999999</v>
      </c>
      <c r="BD13" s="305">
        <v>1339.9110000000001</v>
      </c>
      <c r="BE13" s="305">
        <v>1347.692</v>
      </c>
      <c r="BF13" s="305">
        <v>1356.001</v>
      </c>
      <c r="BG13" s="305">
        <v>1364.35</v>
      </c>
      <c r="BH13" s="305">
        <v>1374.066</v>
      </c>
      <c r="BI13" s="305">
        <v>1381.502</v>
      </c>
      <c r="BJ13" s="305">
        <v>1387.9839999999999</v>
      </c>
      <c r="BK13" s="305">
        <v>1393.24</v>
      </c>
      <c r="BL13" s="305">
        <v>1398.0170000000001</v>
      </c>
      <c r="BM13" s="305">
        <v>1402.0440000000001</v>
      </c>
      <c r="BN13" s="305">
        <v>1404.9559999999999</v>
      </c>
      <c r="BO13" s="305">
        <v>1407.7539999999999</v>
      </c>
      <c r="BP13" s="305">
        <v>1410.0740000000001</v>
      </c>
      <c r="BQ13" s="305">
        <v>1411.107</v>
      </c>
      <c r="BR13" s="305">
        <v>1413.076</v>
      </c>
      <c r="BS13" s="305">
        <v>1415.172</v>
      </c>
      <c r="BT13" s="305">
        <v>1417.396</v>
      </c>
      <c r="BU13" s="305">
        <v>1419.7470000000001</v>
      </c>
      <c r="BV13" s="305">
        <v>1422.2260000000001</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3633.536243</v>
      </c>
      <c r="AT14" s="232">
        <v>3691.9413165999999</v>
      </c>
      <c r="AU14" s="232">
        <v>3726.2037203999998</v>
      </c>
      <c r="AV14" s="232">
        <v>3700.3416748</v>
      </c>
      <c r="AW14" s="232">
        <v>3713.3050736999999</v>
      </c>
      <c r="AX14" s="232">
        <v>3729.1121373999999</v>
      </c>
      <c r="AY14" s="232">
        <v>3746.992405</v>
      </c>
      <c r="AZ14" s="232">
        <v>3769.0646440999999</v>
      </c>
      <c r="BA14" s="232">
        <v>3794.5583938</v>
      </c>
      <c r="BB14" s="232">
        <v>3829.0110887999999</v>
      </c>
      <c r="BC14" s="232">
        <v>3857.1947835000001</v>
      </c>
      <c r="BD14" s="305">
        <v>3884.6469999999999</v>
      </c>
      <c r="BE14" s="305">
        <v>3909.8780000000002</v>
      </c>
      <c r="BF14" s="305">
        <v>3936.9839999999999</v>
      </c>
      <c r="BG14" s="305">
        <v>3964.4760000000001</v>
      </c>
      <c r="BH14" s="305">
        <v>3997.9319999999998</v>
      </c>
      <c r="BI14" s="305">
        <v>4022.0120000000002</v>
      </c>
      <c r="BJ14" s="305">
        <v>4042.2939999999999</v>
      </c>
      <c r="BK14" s="305">
        <v>4056.154</v>
      </c>
      <c r="BL14" s="305">
        <v>4070.8069999999998</v>
      </c>
      <c r="BM14" s="305">
        <v>4083.6309999999999</v>
      </c>
      <c r="BN14" s="305">
        <v>4094.3560000000002</v>
      </c>
      <c r="BO14" s="305">
        <v>4103.7209999999995</v>
      </c>
      <c r="BP14" s="305">
        <v>4111.4570000000003</v>
      </c>
      <c r="BQ14" s="305">
        <v>4115.027</v>
      </c>
      <c r="BR14" s="305">
        <v>4121.4080000000004</v>
      </c>
      <c r="BS14" s="305">
        <v>4128.0630000000001</v>
      </c>
      <c r="BT14" s="305">
        <v>4134.9920000000002</v>
      </c>
      <c r="BU14" s="305">
        <v>4142.1949999999997</v>
      </c>
      <c r="BV14" s="305">
        <v>4149.6719999999996</v>
      </c>
    </row>
    <row r="15" spans="1:74" ht="11.1" customHeight="1" x14ac:dyDescent="0.2">
      <c r="A15" s="148"/>
      <c r="B15" s="165" t="s">
        <v>997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96.983748433000002</v>
      </c>
      <c r="D16" s="250">
        <v>97.190038807999997</v>
      </c>
      <c r="E16" s="250">
        <v>97.408680915999994</v>
      </c>
      <c r="F16" s="250">
        <v>97.815075997999998</v>
      </c>
      <c r="G16" s="250">
        <v>97.926870639000001</v>
      </c>
      <c r="H16" s="250">
        <v>97.919466080999996</v>
      </c>
      <c r="I16" s="250">
        <v>97.422621821000007</v>
      </c>
      <c r="J16" s="250">
        <v>97.454499240000004</v>
      </c>
      <c r="K16" s="250">
        <v>97.644857836</v>
      </c>
      <c r="L16" s="250">
        <v>98.333875872999997</v>
      </c>
      <c r="M16" s="250">
        <v>98.586063124999995</v>
      </c>
      <c r="N16" s="250">
        <v>98.741597854000005</v>
      </c>
      <c r="O16" s="250">
        <v>98.639188055999995</v>
      </c>
      <c r="P16" s="250">
        <v>98.722386747000002</v>
      </c>
      <c r="Q16" s="250">
        <v>98.829901921000001</v>
      </c>
      <c r="R16" s="250">
        <v>98.967089489000003</v>
      </c>
      <c r="S16" s="250">
        <v>99.119220694999996</v>
      </c>
      <c r="T16" s="250">
        <v>99.291651450000003</v>
      </c>
      <c r="U16" s="250">
        <v>99.589851863000007</v>
      </c>
      <c r="V16" s="250">
        <v>99.723779136999994</v>
      </c>
      <c r="W16" s="250">
        <v>99.798903379999999</v>
      </c>
      <c r="X16" s="250">
        <v>99.784360191000005</v>
      </c>
      <c r="Y16" s="250">
        <v>99.765026672000005</v>
      </c>
      <c r="Z16" s="250">
        <v>99.710038423</v>
      </c>
      <c r="AA16" s="250">
        <v>99.657614480999996</v>
      </c>
      <c r="AB16" s="250">
        <v>99.502652491000006</v>
      </c>
      <c r="AC16" s="250">
        <v>99.283371492000001</v>
      </c>
      <c r="AD16" s="250">
        <v>98.767407348000006</v>
      </c>
      <c r="AE16" s="250">
        <v>98.593761428999997</v>
      </c>
      <c r="AF16" s="250">
        <v>98.530069603000001</v>
      </c>
      <c r="AG16" s="250">
        <v>98.759533118999997</v>
      </c>
      <c r="AH16" s="250">
        <v>98.778348535999996</v>
      </c>
      <c r="AI16" s="250">
        <v>98.769717104999998</v>
      </c>
      <c r="AJ16" s="250">
        <v>98.906627115999996</v>
      </c>
      <c r="AK16" s="250">
        <v>98.713360770999998</v>
      </c>
      <c r="AL16" s="250">
        <v>98.362906361</v>
      </c>
      <c r="AM16" s="250">
        <v>99.532899165000003</v>
      </c>
      <c r="AN16" s="250">
        <v>97.609842161000003</v>
      </c>
      <c r="AO16" s="250">
        <v>94.271370630999996</v>
      </c>
      <c r="AP16" s="250">
        <v>84.126003111000003</v>
      </c>
      <c r="AQ16" s="250">
        <v>82.000313622999997</v>
      </c>
      <c r="AR16" s="250">
        <v>82.502820704000001</v>
      </c>
      <c r="AS16" s="250">
        <v>90.060263466999999</v>
      </c>
      <c r="AT16" s="250">
        <v>92.499109351000001</v>
      </c>
      <c r="AU16" s="250">
        <v>94.246097469000006</v>
      </c>
      <c r="AV16" s="250">
        <v>94.841831267000003</v>
      </c>
      <c r="AW16" s="250">
        <v>95.549651268999995</v>
      </c>
      <c r="AX16" s="250">
        <v>95.910160922000003</v>
      </c>
      <c r="AY16" s="250">
        <v>95.247087222999994</v>
      </c>
      <c r="AZ16" s="250">
        <v>95.420180927999994</v>
      </c>
      <c r="BA16" s="250">
        <v>95.753169034999999</v>
      </c>
      <c r="BB16" s="250">
        <v>96.406831167000007</v>
      </c>
      <c r="BC16" s="250">
        <v>96.939023362</v>
      </c>
      <c r="BD16" s="316">
        <v>97.510530000000003</v>
      </c>
      <c r="BE16" s="316">
        <v>98.071860000000001</v>
      </c>
      <c r="BF16" s="316">
        <v>98.75909</v>
      </c>
      <c r="BG16" s="316">
        <v>99.522739999999999</v>
      </c>
      <c r="BH16" s="316">
        <v>100.62520000000001</v>
      </c>
      <c r="BI16" s="316">
        <v>101.3449</v>
      </c>
      <c r="BJ16" s="316">
        <v>101.9442</v>
      </c>
      <c r="BK16" s="316">
        <v>102.3553</v>
      </c>
      <c r="BL16" s="316">
        <v>102.76479999999999</v>
      </c>
      <c r="BM16" s="316">
        <v>103.1048</v>
      </c>
      <c r="BN16" s="316">
        <v>103.3741</v>
      </c>
      <c r="BO16" s="316">
        <v>103.5759</v>
      </c>
      <c r="BP16" s="316">
        <v>103.70910000000001</v>
      </c>
      <c r="BQ16" s="316">
        <v>103.69459999999999</v>
      </c>
      <c r="BR16" s="316">
        <v>103.7497</v>
      </c>
      <c r="BS16" s="316">
        <v>103.7954</v>
      </c>
      <c r="BT16" s="316">
        <v>103.8317</v>
      </c>
      <c r="BU16" s="316">
        <v>103.8587</v>
      </c>
      <c r="BV16" s="316">
        <v>103.8762</v>
      </c>
    </row>
    <row r="17" spans="1:74" ht="11.1" customHeight="1" x14ac:dyDescent="0.2">
      <c r="A17" s="148" t="s">
        <v>699</v>
      </c>
      <c r="B17" s="204" t="s">
        <v>468</v>
      </c>
      <c r="C17" s="250">
        <v>97.448391271000006</v>
      </c>
      <c r="D17" s="250">
        <v>97.608627150000004</v>
      </c>
      <c r="E17" s="250">
        <v>97.792298567000003</v>
      </c>
      <c r="F17" s="250">
        <v>98.223317717</v>
      </c>
      <c r="G17" s="250">
        <v>98.285926067999995</v>
      </c>
      <c r="H17" s="250">
        <v>98.204035813000004</v>
      </c>
      <c r="I17" s="250">
        <v>97.535748896000001</v>
      </c>
      <c r="J17" s="250">
        <v>97.496284973000002</v>
      </c>
      <c r="K17" s="250">
        <v>97.643745985999999</v>
      </c>
      <c r="L17" s="250">
        <v>98.356089369000003</v>
      </c>
      <c r="M17" s="250">
        <v>98.593932181</v>
      </c>
      <c r="N17" s="250">
        <v>98.735231854999995</v>
      </c>
      <c r="O17" s="250">
        <v>98.618665921000002</v>
      </c>
      <c r="P17" s="250">
        <v>98.687871170999998</v>
      </c>
      <c r="Q17" s="250">
        <v>98.781525135999999</v>
      </c>
      <c r="R17" s="250">
        <v>98.872588300000004</v>
      </c>
      <c r="S17" s="250">
        <v>99.035419329000007</v>
      </c>
      <c r="T17" s="250">
        <v>99.242978710000003</v>
      </c>
      <c r="U17" s="250">
        <v>99.654990174999995</v>
      </c>
      <c r="V17" s="250">
        <v>99.832213456999995</v>
      </c>
      <c r="W17" s="250">
        <v>99.934372288000006</v>
      </c>
      <c r="X17" s="250">
        <v>99.987840125999995</v>
      </c>
      <c r="Y17" s="250">
        <v>99.920089963999999</v>
      </c>
      <c r="Z17" s="250">
        <v>99.757495258999995</v>
      </c>
      <c r="AA17" s="250">
        <v>99.405091536</v>
      </c>
      <c r="AB17" s="250">
        <v>99.124031102999993</v>
      </c>
      <c r="AC17" s="250">
        <v>98.819349482999996</v>
      </c>
      <c r="AD17" s="250">
        <v>98.330364441</v>
      </c>
      <c r="AE17" s="250">
        <v>98.098952124999997</v>
      </c>
      <c r="AF17" s="250">
        <v>97.964430300999993</v>
      </c>
      <c r="AG17" s="250">
        <v>98.087026046999995</v>
      </c>
      <c r="AH17" s="250">
        <v>98.026114894000003</v>
      </c>
      <c r="AI17" s="250">
        <v>97.941923920999997</v>
      </c>
      <c r="AJ17" s="250">
        <v>97.972828778999997</v>
      </c>
      <c r="AK17" s="250">
        <v>97.738296430000005</v>
      </c>
      <c r="AL17" s="250">
        <v>97.376702523000006</v>
      </c>
      <c r="AM17" s="250">
        <v>98.952508128999995</v>
      </c>
      <c r="AN17" s="250">
        <v>96.788445304999996</v>
      </c>
      <c r="AO17" s="250">
        <v>92.94897512</v>
      </c>
      <c r="AP17" s="250">
        <v>81.106037381999997</v>
      </c>
      <c r="AQ17" s="250">
        <v>78.661797620000002</v>
      </c>
      <c r="AR17" s="250">
        <v>79.288195642000005</v>
      </c>
      <c r="AS17" s="250">
        <v>88.308691558000007</v>
      </c>
      <c r="AT17" s="250">
        <v>91.083770063000003</v>
      </c>
      <c r="AU17" s="250">
        <v>92.936891269</v>
      </c>
      <c r="AV17" s="250">
        <v>93.048964811000005</v>
      </c>
      <c r="AW17" s="250">
        <v>93.672489192</v>
      </c>
      <c r="AX17" s="250">
        <v>93.988374046000004</v>
      </c>
      <c r="AY17" s="250">
        <v>93.343797714000004</v>
      </c>
      <c r="AZ17" s="250">
        <v>93.534019760999996</v>
      </c>
      <c r="BA17" s="250">
        <v>93.906218527999997</v>
      </c>
      <c r="BB17" s="250">
        <v>94.638655827999997</v>
      </c>
      <c r="BC17" s="250">
        <v>95.241111673999995</v>
      </c>
      <c r="BD17" s="316">
        <v>95.891850000000005</v>
      </c>
      <c r="BE17" s="316">
        <v>96.563910000000007</v>
      </c>
      <c r="BF17" s="316">
        <v>97.331419999999994</v>
      </c>
      <c r="BG17" s="316">
        <v>98.167429999999996</v>
      </c>
      <c r="BH17" s="316">
        <v>99.335489999999993</v>
      </c>
      <c r="BI17" s="316">
        <v>100.1108</v>
      </c>
      <c r="BJ17" s="316">
        <v>100.7569</v>
      </c>
      <c r="BK17" s="316">
        <v>101.1769</v>
      </c>
      <c r="BL17" s="316">
        <v>101.6374</v>
      </c>
      <c r="BM17" s="316">
        <v>102.0414</v>
      </c>
      <c r="BN17" s="316">
        <v>102.4109</v>
      </c>
      <c r="BO17" s="316">
        <v>102.6857</v>
      </c>
      <c r="BP17" s="316">
        <v>102.8878</v>
      </c>
      <c r="BQ17" s="316">
        <v>102.9345</v>
      </c>
      <c r="BR17" s="316">
        <v>103.05289999999999</v>
      </c>
      <c r="BS17" s="316">
        <v>103.1605</v>
      </c>
      <c r="BT17" s="316">
        <v>103.2573</v>
      </c>
      <c r="BU17" s="316">
        <v>103.3433</v>
      </c>
      <c r="BV17" s="316">
        <v>103.41840000000001</v>
      </c>
    </row>
    <row r="18" spans="1:74" ht="11.1" customHeight="1" x14ac:dyDescent="0.2">
      <c r="A18" s="148" t="s">
        <v>700</v>
      </c>
      <c r="B18" s="204" t="s">
        <v>436</v>
      </c>
      <c r="C18" s="250">
        <v>104.62228404</v>
      </c>
      <c r="D18" s="250">
        <v>104.88702311</v>
      </c>
      <c r="E18" s="250">
        <v>105.16709739</v>
      </c>
      <c r="F18" s="250">
        <v>105.69652748999999</v>
      </c>
      <c r="G18" s="250">
        <v>105.83175676</v>
      </c>
      <c r="H18" s="250">
        <v>105.80680578</v>
      </c>
      <c r="I18" s="250">
        <v>105.07600287</v>
      </c>
      <c r="J18" s="250">
        <v>105.1399452</v>
      </c>
      <c r="K18" s="250">
        <v>105.45296107</v>
      </c>
      <c r="L18" s="250">
        <v>106.49468351</v>
      </c>
      <c r="M18" s="250">
        <v>106.94612168</v>
      </c>
      <c r="N18" s="250">
        <v>107.2869086</v>
      </c>
      <c r="O18" s="250">
        <v>107.38619566</v>
      </c>
      <c r="P18" s="250">
        <v>107.60381656</v>
      </c>
      <c r="Q18" s="250">
        <v>107.80892269</v>
      </c>
      <c r="R18" s="250">
        <v>107.96589035</v>
      </c>
      <c r="S18" s="250">
        <v>108.17268467</v>
      </c>
      <c r="T18" s="250">
        <v>108.39368198</v>
      </c>
      <c r="U18" s="250">
        <v>108.71427930999999</v>
      </c>
      <c r="V18" s="250">
        <v>108.89963478999999</v>
      </c>
      <c r="W18" s="250">
        <v>109.03514547</v>
      </c>
      <c r="X18" s="250">
        <v>109.20905372</v>
      </c>
      <c r="Y18" s="250">
        <v>109.17869302</v>
      </c>
      <c r="Z18" s="250">
        <v>109.03230574</v>
      </c>
      <c r="AA18" s="250">
        <v>108.69066994000001</v>
      </c>
      <c r="AB18" s="250">
        <v>108.37164598</v>
      </c>
      <c r="AC18" s="250">
        <v>107.9960119</v>
      </c>
      <c r="AD18" s="250">
        <v>107.32363957</v>
      </c>
      <c r="AE18" s="250">
        <v>107.01488138000001</v>
      </c>
      <c r="AF18" s="250">
        <v>106.82960918000001</v>
      </c>
      <c r="AG18" s="250">
        <v>107.01113328</v>
      </c>
      <c r="AH18" s="250">
        <v>106.89035036</v>
      </c>
      <c r="AI18" s="250">
        <v>106.71057071</v>
      </c>
      <c r="AJ18" s="250">
        <v>106.50876611</v>
      </c>
      <c r="AK18" s="250">
        <v>106.18326417999999</v>
      </c>
      <c r="AL18" s="250">
        <v>105.7710367</v>
      </c>
      <c r="AM18" s="250">
        <v>107.86316537</v>
      </c>
      <c r="AN18" s="250">
        <v>105.3341755</v>
      </c>
      <c r="AO18" s="250">
        <v>100.77514879</v>
      </c>
      <c r="AP18" s="250">
        <v>86.342453798999998</v>
      </c>
      <c r="AQ18" s="250">
        <v>83.606076981000001</v>
      </c>
      <c r="AR18" s="250">
        <v>84.722386899</v>
      </c>
      <c r="AS18" s="250">
        <v>96.602385467999994</v>
      </c>
      <c r="AT18" s="250">
        <v>100.24081742</v>
      </c>
      <c r="AU18" s="250">
        <v>102.54868467</v>
      </c>
      <c r="AV18" s="250">
        <v>102.13992899</v>
      </c>
      <c r="AW18" s="250">
        <v>102.82621051</v>
      </c>
      <c r="AX18" s="250">
        <v>103.22147099</v>
      </c>
      <c r="AY18" s="250">
        <v>102.76437443</v>
      </c>
      <c r="AZ18" s="250">
        <v>102.99859484</v>
      </c>
      <c r="BA18" s="250">
        <v>103.36279622000001</v>
      </c>
      <c r="BB18" s="250">
        <v>103.97778162</v>
      </c>
      <c r="BC18" s="250">
        <v>104.51134264</v>
      </c>
      <c r="BD18" s="316">
        <v>105.0843</v>
      </c>
      <c r="BE18" s="316">
        <v>105.57040000000001</v>
      </c>
      <c r="BF18" s="316">
        <v>106.3167</v>
      </c>
      <c r="BG18" s="316">
        <v>107.19710000000001</v>
      </c>
      <c r="BH18" s="316">
        <v>108.5749</v>
      </c>
      <c r="BI18" s="316">
        <v>109.4508</v>
      </c>
      <c r="BJ18" s="316">
        <v>110.1883</v>
      </c>
      <c r="BK18" s="316">
        <v>110.7195</v>
      </c>
      <c r="BL18" s="316">
        <v>111.2307</v>
      </c>
      <c r="BM18" s="316">
        <v>111.65430000000001</v>
      </c>
      <c r="BN18" s="316">
        <v>111.962</v>
      </c>
      <c r="BO18" s="316">
        <v>112.2313</v>
      </c>
      <c r="BP18" s="316">
        <v>112.434</v>
      </c>
      <c r="BQ18" s="316">
        <v>112.4971</v>
      </c>
      <c r="BR18" s="316">
        <v>112.62130000000001</v>
      </c>
      <c r="BS18" s="316">
        <v>112.7337</v>
      </c>
      <c r="BT18" s="316">
        <v>112.8342</v>
      </c>
      <c r="BU18" s="316">
        <v>112.9229</v>
      </c>
      <c r="BV18" s="316">
        <v>112.9996</v>
      </c>
    </row>
    <row r="19" spans="1:74" ht="11.1" customHeight="1" x14ac:dyDescent="0.2">
      <c r="A19" s="148" t="s">
        <v>701</v>
      </c>
      <c r="B19" s="204" t="s">
        <v>437</v>
      </c>
      <c r="C19" s="250">
        <v>101.35398246</v>
      </c>
      <c r="D19" s="250">
        <v>101.6177302</v>
      </c>
      <c r="E19" s="250">
        <v>101.91397209</v>
      </c>
      <c r="F19" s="250">
        <v>102.48401371999999</v>
      </c>
      <c r="G19" s="250">
        <v>102.66426473</v>
      </c>
      <c r="H19" s="250">
        <v>102.69603069999999</v>
      </c>
      <c r="I19" s="250">
        <v>102.11599221</v>
      </c>
      <c r="J19" s="250">
        <v>102.19827767</v>
      </c>
      <c r="K19" s="250">
        <v>102.47956765000001</v>
      </c>
      <c r="L19" s="250">
        <v>103.36462319</v>
      </c>
      <c r="M19" s="250">
        <v>103.74035146</v>
      </c>
      <c r="N19" s="250">
        <v>104.01151350000001</v>
      </c>
      <c r="O19" s="250">
        <v>103.99378093</v>
      </c>
      <c r="P19" s="250">
        <v>104.19405677</v>
      </c>
      <c r="Q19" s="250">
        <v>104.42801265999999</v>
      </c>
      <c r="R19" s="250">
        <v>104.70206872999999</v>
      </c>
      <c r="S19" s="250">
        <v>104.9985696</v>
      </c>
      <c r="T19" s="250">
        <v>105.32393541</v>
      </c>
      <c r="U19" s="250">
        <v>105.80852600999999</v>
      </c>
      <c r="V19" s="250">
        <v>106.09385182</v>
      </c>
      <c r="W19" s="250">
        <v>106.31027268</v>
      </c>
      <c r="X19" s="250">
        <v>106.50510722999999</v>
      </c>
      <c r="Y19" s="250">
        <v>106.54822923</v>
      </c>
      <c r="Z19" s="250">
        <v>106.48695733</v>
      </c>
      <c r="AA19" s="250">
        <v>106.22945679</v>
      </c>
      <c r="AB19" s="250">
        <v>106.02827311</v>
      </c>
      <c r="AC19" s="250">
        <v>105.79157155</v>
      </c>
      <c r="AD19" s="250">
        <v>105.32090721</v>
      </c>
      <c r="AE19" s="250">
        <v>105.16200358</v>
      </c>
      <c r="AF19" s="250">
        <v>105.11641575</v>
      </c>
      <c r="AG19" s="250">
        <v>105.38701644</v>
      </c>
      <c r="AH19" s="250">
        <v>105.41590569</v>
      </c>
      <c r="AI19" s="250">
        <v>105.40595620000001</v>
      </c>
      <c r="AJ19" s="250">
        <v>105.50396345999999</v>
      </c>
      <c r="AK19" s="250">
        <v>105.30623991</v>
      </c>
      <c r="AL19" s="250">
        <v>104.95958103</v>
      </c>
      <c r="AM19" s="250">
        <v>106.02222771</v>
      </c>
      <c r="AN19" s="250">
        <v>104.20901751</v>
      </c>
      <c r="AO19" s="250">
        <v>101.07819130999999</v>
      </c>
      <c r="AP19" s="250">
        <v>91.47778169</v>
      </c>
      <c r="AQ19" s="250">
        <v>89.575699072000006</v>
      </c>
      <c r="AR19" s="250">
        <v>90.219976028000005</v>
      </c>
      <c r="AS19" s="250">
        <v>97.817586219999995</v>
      </c>
      <c r="AT19" s="250">
        <v>100.24935207999999</v>
      </c>
      <c r="AU19" s="250">
        <v>101.92224726000001</v>
      </c>
      <c r="AV19" s="250">
        <v>102.12021995000001</v>
      </c>
      <c r="AW19" s="250">
        <v>102.81241266000001</v>
      </c>
      <c r="AX19" s="250">
        <v>103.28277358</v>
      </c>
      <c r="AY19" s="250">
        <v>103.10937919</v>
      </c>
      <c r="AZ19" s="250">
        <v>103.45251913</v>
      </c>
      <c r="BA19" s="250">
        <v>103.89026990000001</v>
      </c>
      <c r="BB19" s="250">
        <v>104.51269843999999</v>
      </c>
      <c r="BC19" s="250">
        <v>105.07212066</v>
      </c>
      <c r="BD19" s="316">
        <v>105.65860000000001</v>
      </c>
      <c r="BE19" s="316">
        <v>106.2</v>
      </c>
      <c r="BF19" s="316">
        <v>106.8947</v>
      </c>
      <c r="BG19" s="316">
        <v>107.67059999999999</v>
      </c>
      <c r="BH19" s="316">
        <v>108.8098</v>
      </c>
      <c r="BI19" s="316">
        <v>109.53619999999999</v>
      </c>
      <c r="BJ19" s="316">
        <v>110.1322</v>
      </c>
      <c r="BK19" s="316">
        <v>110.5222</v>
      </c>
      <c r="BL19" s="316">
        <v>110.91379999999999</v>
      </c>
      <c r="BM19" s="316">
        <v>111.23139999999999</v>
      </c>
      <c r="BN19" s="316">
        <v>111.42870000000001</v>
      </c>
      <c r="BO19" s="316">
        <v>111.63339999999999</v>
      </c>
      <c r="BP19" s="316">
        <v>111.79900000000001</v>
      </c>
      <c r="BQ19" s="316">
        <v>111.8952</v>
      </c>
      <c r="BR19" s="316">
        <v>112.00539999999999</v>
      </c>
      <c r="BS19" s="316">
        <v>112.0994</v>
      </c>
      <c r="BT19" s="316">
        <v>112.17700000000001</v>
      </c>
      <c r="BU19" s="316">
        <v>112.2383</v>
      </c>
      <c r="BV19" s="316">
        <v>112.2833</v>
      </c>
    </row>
    <row r="20" spans="1:74" ht="11.1" customHeight="1" x14ac:dyDescent="0.2">
      <c r="A20" s="148" t="s">
        <v>702</v>
      </c>
      <c r="B20" s="204" t="s">
        <v>438</v>
      </c>
      <c r="C20" s="250">
        <v>105.90082923</v>
      </c>
      <c r="D20" s="250">
        <v>106.24325725</v>
      </c>
      <c r="E20" s="250">
        <v>106.57835545</v>
      </c>
      <c r="F20" s="250">
        <v>107.1248672</v>
      </c>
      <c r="G20" s="250">
        <v>107.28124826</v>
      </c>
      <c r="H20" s="250">
        <v>107.26624199</v>
      </c>
      <c r="I20" s="250">
        <v>106.54103793</v>
      </c>
      <c r="J20" s="250">
        <v>106.58736483</v>
      </c>
      <c r="K20" s="250">
        <v>106.86641225</v>
      </c>
      <c r="L20" s="250">
        <v>107.81419228</v>
      </c>
      <c r="M20" s="250">
        <v>108.23167164</v>
      </c>
      <c r="N20" s="250">
        <v>108.55486242000001</v>
      </c>
      <c r="O20" s="250">
        <v>108.62614313</v>
      </c>
      <c r="P20" s="250">
        <v>108.87897291</v>
      </c>
      <c r="Q20" s="250">
        <v>109.15573026</v>
      </c>
      <c r="R20" s="250">
        <v>109.44366113</v>
      </c>
      <c r="S20" s="250">
        <v>109.77783915000001</v>
      </c>
      <c r="T20" s="250">
        <v>110.14551027</v>
      </c>
      <c r="U20" s="250">
        <v>110.70569221</v>
      </c>
      <c r="V20" s="250">
        <v>111.02108626</v>
      </c>
      <c r="W20" s="250">
        <v>111.25071014</v>
      </c>
      <c r="X20" s="250">
        <v>111.40234301</v>
      </c>
      <c r="Y20" s="250">
        <v>111.45459216</v>
      </c>
      <c r="Z20" s="250">
        <v>111.41523674</v>
      </c>
      <c r="AA20" s="250">
        <v>111.20862940000001</v>
      </c>
      <c r="AB20" s="250">
        <v>111.0428004</v>
      </c>
      <c r="AC20" s="250">
        <v>110.84210236</v>
      </c>
      <c r="AD20" s="250">
        <v>110.41207730000001</v>
      </c>
      <c r="AE20" s="250">
        <v>110.28748469999999</v>
      </c>
      <c r="AF20" s="250">
        <v>110.27386656</v>
      </c>
      <c r="AG20" s="250">
        <v>110.54300658</v>
      </c>
      <c r="AH20" s="250">
        <v>110.6224996</v>
      </c>
      <c r="AI20" s="250">
        <v>110.6841293</v>
      </c>
      <c r="AJ20" s="250">
        <v>110.96075485</v>
      </c>
      <c r="AK20" s="250">
        <v>110.81201357</v>
      </c>
      <c r="AL20" s="250">
        <v>110.47076462</v>
      </c>
      <c r="AM20" s="250">
        <v>111.64203793999999</v>
      </c>
      <c r="AN20" s="250">
        <v>109.63700119000001</v>
      </c>
      <c r="AO20" s="250">
        <v>106.16068432</v>
      </c>
      <c r="AP20" s="250">
        <v>95.452916569999999</v>
      </c>
      <c r="AQ20" s="250">
        <v>93.354167507</v>
      </c>
      <c r="AR20" s="250">
        <v>94.104266378999995</v>
      </c>
      <c r="AS20" s="250">
        <v>102.56560541</v>
      </c>
      <c r="AT20" s="250">
        <v>105.36660598</v>
      </c>
      <c r="AU20" s="250">
        <v>107.36966033</v>
      </c>
      <c r="AV20" s="250">
        <v>108.04289095999999</v>
      </c>
      <c r="AW20" s="250">
        <v>108.84896096</v>
      </c>
      <c r="AX20" s="250">
        <v>109.25599284</v>
      </c>
      <c r="AY20" s="250">
        <v>108.50161245</v>
      </c>
      <c r="AZ20" s="250">
        <v>108.68234871</v>
      </c>
      <c r="BA20" s="250">
        <v>109.03582747</v>
      </c>
      <c r="BB20" s="250">
        <v>109.70009641999999</v>
      </c>
      <c r="BC20" s="250">
        <v>110.29552441</v>
      </c>
      <c r="BD20" s="316">
        <v>110.9602</v>
      </c>
      <c r="BE20" s="316">
        <v>111.6893</v>
      </c>
      <c r="BF20" s="316">
        <v>112.49590000000001</v>
      </c>
      <c r="BG20" s="316">
        <v>113.37520000000001</v>
      </c>
      <c r="BH20" s="316">
        <v>114.6015</v>
      </c>
      <c r="BI20" s="316">
        <v>115.42059999999999</v>
      </c>
      <c r="BJ20" s="316">
        <v>116.1069</v>
      </c>
      <c r="BK20" s="316">
        <v>116.5889</v>
      </c>
      <c r="BL20" s="316">
        <v>117.063</v>
      </c>
      <c r="BM20" s="316">
        <v>117.4577</v>
      </c>
      <c r="BN20" s="316">
        <v>117.7739</v>
      </c>
      <c r="BO20" s="316">
        <v>118.0094</v>
      </c>
      <c r="BP20" s="316">
        <v>118.1651</v>
      </c>
      <c r="BQ20" s="316">
        <v>118.15049999999999</v>
      </c>
      <c r="BR20" s="316">
        <v>118.214</v>
      </c>
      <c r="BS20" s="316">
        <v>118.2653</v>
      </c>
      <c r="BT20" s="316">
        <v>118.3045</v>
      </c>
      <c r="BU20" s="316">
        <v>118.3314</v>
      </c>
      <c r="BV20" s="316">
        <v>118.3462</v>
      </c>
    </row>
    <row r="21" spans="1:74" ht="11.1" customHeight="1" x14ac:dyDescent="0.2">
      <c r="A21" s="148" t="s">
        <v>703</v>
      </c>
      <c r="B21" s="204" t="s">
        <v>439</v>
      </c>
      <c r="C21" s="250">
        <v>108.0392567</v>
      </c>
      <c r="D21" s="250">
        <v>108.32333552999999</v>
      </c>
      <c r="E21" s="250">
        <v>108.58799553</v>
      </c>
      <c r="F21" s="250">
        <v>109.02815105000001</v>
      </c>
      <c r="G21" s="250">
        <v>109.10778768999999</v>
      </c>
      <c r="H21" s="250">
        <v>109.02181976999999</v>
      </c>
      <c r="I21" s="250">
        <v>108.25814303</v>
      </c>
      <c r="J21" s="250">
        <v>108.22504419000001</v>
      </c>
      <c r="K21" s="250">
        <v>108.41041899</v>
      </c>
      <c r="L21" s="250">
        <v>109.24365342999999</v>
      </c>
      <c r="M21" s="250">
        <v>109.54393602</v>
      </c>
      <c r="N21" s="250">
        <v>109.74065274</v>
      </c>
      <c r="O21" s="250">
        <v>109.68997188</v>
      </c>
      <c r="P21" s="250">
        <v>109.78743068999999</v>
      </c>
      <c r="Q21" s="250">
        <v>109.88919745</v>
      </c>
      <c r="R21" s="250">
        <v>109.90396556</v>
      </c>
      <c r="S21" s="250">
        <v>110.08282814</v>
      </c>
      <c r="T21" s="250">
        <v>110.3344786</v>
      </c>
      <c r="U21" s="250">
        <v>110.85997457000001</v>
      </c>
      <c r="V21" s="250">
        <v>111.10640757</v>
      </c>
      <c r="W21" s="250">
        <v>111.27483522</v>
      </c>
      <c r="X21" s="250">
        <v>111.38086059</v>
      </c>
      <c r="Y21" s="250">
        <v>111.38157527</v>
      </c>
      <c r="Z21" s="250">
        <v>111.29258231</v>
      </c>
      <c r="AA21" s="250">
        <v>111.07297846</v>
      </c>
      <c r="AB21" s="250">
        <v>110.83524767999999</v>
      </c>
      <c r="AC21" s="250">
        <v>110.53848671999999</v>
      </c>
      <c r="AD21" s="250">
        <v>109.88992646</v>
      </c>
      <c r="AE21" s="250">
        <v>109.69468198</v>
      </c>
      <c r="AF21" s="250">
        <v>109.65998415</v>
      </c>
      <c r="AG21" s="250">
        <v>110.08195816999999</v>
      </c>
      <c r="AH21" s="250">
        <v>110.14625977</v>
      </c>
      <c r="AI21" s="250">
        <v>110.14901412</v>
      </c>
      <c r="AJ21" s="250">
        <v>110.18741568999999</v>
      </c>
      <c r="AK21" s="250">
        <v>109.99417971</v>
      </c>
      <c r="AL21" s="250">
        <v>109.66650066</v>
      </c>
      <c r="AM21" s="250">
        <v>111.70288354</v>
      </c>
      <c r="AN21" s="250">
        <v>109.23243954</v>
      </c>
      <c r="AO21" s="250">
        <v>104.75367369999999</v>
      </c>
      <c r="AP21" s="250">
        <v>90.383976623999999</v>
      </c>
      <c r="AQ21" s="250">
        <v>87.800524120999995</v>
      </c>
      <c r="AR21" s="250">
        <v>89.120706806000001</v>
      </c>
      <c r="AS21" s="250">
        <v>101.32090851</v>
      </c>
      <c r="AT21" s="250">
        <v>105.2160737</v>
      </c>
      <c r="AU21" s="250">
        <v>107.78258621000001</v>
      </c>
      <c r="AV21" s="250">
        <v>107.68516043</v>
      </c>
      <c r="AW21" s="250">
        <v>108.59583179000001</v>
      </c>
      <c r="AX21" s="250">
        <v>109.17931468</v>
      </c>
      <c r="AY21" s="250">
        <v>108.86777363</v>
      </c>
      <c r="AZ21" s="250">
        <v>109.22275617</v>
      </c>
      <c r="BA21" s="250">
        <v>109.67642684</v>
      </c>
      <c r="BB21" s="250">
        <v>110.34291937</v>
      </c>
      <c r="BC21" s="250">
        <v>110.90836600999999</v>
      </c>
      <c r="BD21" s="316">
        <v>111.48690000000001</v>
      </c>
      <c r="BE21" s="316">
        <v>111.9978</v>
      </c>
      <c r="BF21" s="316">
        <v>112.6631</v>
      </c>
      <c r="BG21" s="316">
        <v>113.4019</v>
      </c>
      <c r="BH21" s="316">
        <v>114.4967</v>
      </c>
      <c r="BI21" s="316">
        <v>115.1711</v>
      </c>
      <c r="BJ21" s="316">
        <v>115.70740000000001</v>
      </c>
      <c r="BK21" s="316">
        <v>116.0012</v>
      </c>
      <c r="BL21" s="316">
        <v>116.3398</v>
      </c>
      <c r="BM21" s="316">
        <v>116.6186</v>
      </c>
      <c r="BN21" s="316">
        <v>116.82</v>
      </c>
      <c r="BO21" s="316">
        <v>116.9926</v>
      </c>
      <c r="BP21" s="316">
        <v>117.1185</v>
      </c>
      <c r="BQ21" s="316">
        <v>117.1467</v>
      </c>
      <c r="BR21" s="316">
        <v>117.21810000000001</v>
      </c>
      <c r="BS21" s="316">
        <v>117.2814</v>
      </c>
      <c r="BT21" s="316">
        <v>117.3366</v>
      </c>
      <c r="BU21" s="316">
        <v>117.3836</v>
      </c>
      <c r="BV21" s="316">
        <v>117.4226</v>
      </c>
    </row>
    <row r="22" spans="1:74" ht="11.1" customHeight="1" x14ac:dyDescent="0.2">
      <c r="A22" s="148" t="s">
        <v>704</v>
      </c>
      <c r="B22" s="204" t="s">
        <v>440</v>
      </c>
      <c r="C22" s="250">
        <v>95.162317557999998</v>
      </c>
      <c r="D22" s="250">
        <v>95.445035442999995</v>
      </c>
      <c r="E22" s="250">
        <v>95.787771348000007</v>
      </c>
      <c r="F22" s="250">
        <v>96.455322199999998</v>
      </c>
      <c r="G22" s="250">
        <v>96.719496446999997</v>
      </c>
      <c r="H22" s="250">
        <v>96.845091017000001</v>
      </c>
      <c r="I22" s="250">
        <v>96.431011112999997</v>
      </c>
      <c r="J22" s="250">
        <v>96.580267427999999</v>
      </c>
      <c r="K22" s="250">
        <v>96.891765164999995</v>
      </c>
      <c r="L22" s="250">
        <v>97.707352396999994</v>
      </c>
      <c r="M22" s="250">
        <v>98.086946921999996</v>
      </c>
      <c r="N22" s="250">
        <v>98.372396813999998</v>
      </c>
      <c r="O22" s="250">
        <v>98.360165937000005</v>
      </c>
      <c r="P22" s="250">
        <v>98.609978663999996</v>
      </c>
      <c r="Q22" s="250">
        <v>98.918298859999993</v>
      </c>
      <c r="R22" s="250">
        <v>99.327220533000002</v>
      </c>
      <c r="S22" s="250">
        <v>99.720985161000002</v>
      </c>
      <c r="T22" s="250">
        <v>100.14168675000001</v>
      </c>
      <c r="U22" s="250">
        <v>100.71690956</v>
      </c>
      <c r="V22" s="250">
        <v>101.09579689</v>
      </c>
      <c r="W22" s="250">
        <v>101.405933</v>
      </c>
      <c r="X22" s="250">
        <v>101.69998162</v>
      </c>
      <c r="Y22" s="250">
        <v>101.83311749000001</v>
      </c>
      <c r="Z22" s="250">
        <v>101.85800435</v>
      </c>
      <c r="AA22" s="250">
        <v>101.65879873</v>
      </c>
      <c r="AB22" s="250">
        <v>101.55407015999999</v>
      </c>
      <c r="AC22" s="250">
        <v>101.42797519</v>
      </c>
      <c r="AD22" s="250">
        <v>101.1215942</v>
      </c>
      <c r="AE22" s="250">
        <v>101.07195611</v>
      </c>
      <c r="AF22" s="250">
        <v>101.1201413</v>
      </c>
      <c r="AG22" s="250">
        <v>101.4661972</v>
      </c>
      <c r="AH22" s="250">
        <v>101.5599934</v>
      </c>
      <c r="AI22" s="250">
        <v>101.60157732</v>
      </c>
      <c r="AJ22" s="250">
        <v>101.72925221</v>
      </c>
      <c r="AK22" s="250">
        <v>101.56268415</v>
      </c>
      <c r="AL22" s="250">
        <v>101.24017637</v>
      </c>
      <c r="AM22" s="250">
        <v>102.10588582</v>
      </c>
      <c r="AN22" s="250">
        <v>100.46338093</v>
      </c>
      <c r="AO22" s="250">
        <v>97.656818638000004</v>
      </c>
      <c r="AP22" s="250">
        <v>89.312581641999998</v>
      </c>
      <c r="AQ22" s="250">
        <v>87.458117509999994</v>
      </c>
      <c r="AR22" s="250">
        <v>87.719808943999993</v>
      </c>
      <c r="AS22" s="250">
        <v>93.620870941999996</v>
      </c>
      <c r="AT22" s="250">
        <v>95.472462261999993</v>
      </c>
      <c r="AU22" s="250">
        <v>96.797797900000006</v>
      </c>
      <c r="AV22" s="250">
        <v>97.182314316000003</v>
      </c>
      <c r="AW22" s="250">
        <v>97.766061246000007</v>
      </c>
      <c r="AX22" s="250">
        <v>98.13447515</v>
      </c>
      <c r="AY22" s="250">
        <v>97.822683643999994</v>
      </c>
      <c r="AZ22" s="250">
        <v>98.109085781999994</v>
      </c>
      <c r="BA22" s="250">
        <v>98.528809179999996</v>
      </c>
      <c r="BB22" s="250">
        <v>99.181948739999996</v>
      </c>
      <c r="BC22" s="250">
        <v>99.793243484000001</v>
      </c>
      <c r="BD22" s="316">
        <v>100.4628</v>
      </c>
      <c r="BE22" s="316">
        <v>101.1814</v>
      </c>
      <c r="BF22" s="316">
        <v>101.9743</v>
      </c>
      <c r="BG22" s="316">
        <v>102.83240000000001</v>
      </c>
      <c r="BH22" s="316">
        <v>103.983</v>
      </c>
      <c r="BI22" s="316">
        <v>104.8008</v>
      </c>
      <c r="BJ22" s="316">
        <v>105.51300000000001</v>
      </c>
      <c r="BK22" s="316">
        <v>106.0759</v>
      </c>
      <c r="BL22" s="316">
        <v>106.61020000000001</v>
      </c>
      <c r="BM22" s="316">
        <v>107.0719</v>
      </c>
      <c r="BN22" s="316">
        <v>107.4611</v>
      </c>
      <c r="BO22" s="316">
        <v>107.77760000000001</v>
      </c>
      <c r="BP22" s="316">
        <v>108.0215</v>
      </c>
      <c r="BQ22" s="316">
        <v>108.1212</v>
      </c>
      <c r="BR22" s="316">
        <v>108.2736</v>
      </c>
      <c r="BS22" s="316">
        <v>108.40689999999999</v>
      </c>
      <c r="BT22" s="316">
        <v>108.5213</v>
      </c>
      <c r="BU22" s="316">
        <v>108.61669999999999</v>
      </c>
      <c r="BV22" s="316">
        <v>108.6932</v>
      </c>
    </row>
    <row r="23" spans="1:74" ht="11.1" customHeight="1" x14ac:dyDescent="0.2">
      <c r="A23" s="148" t="s">
        <v>705</v>
      </c>
      <c r="B23" s="204" t="s">
        <v>441</v>
      </c>
      <c r="C23" s="250">
        <v>106.46549491</v>
      </c>
      <c r="D23" s="250">
        <v>106.92417369</v>
      </c>
      <c r="E23" s="250">
        <v>107.38862041</v>
      </c>
      <c r="F23" s="250">
        <v>108.01066785</v>
      </c>
      <c r="G23" s="250">
        <v>108.37277591</v>
      </c>
      <c r="H23" s="250">
        <v>108.62677734</v>
      </c>
      <c r="I23" s="250">
        <v>108.38389538</v>
      </c>
      <c r="J23" s="250">
        <v>108.71326617</v>
      </c>
      <c r="K23" s="250">
        <v>109.22611293</v>
      </c>
      <c r="L23" s="250">
        <v>110.29967567</v>
      </c>
      <c r="M23" s="250">
        <v>110.89654435999999</v>
      </c>
      <c r="N23" s="250">
        <v>111.39395903</v>
      </c>
      <c r="O23" s="250">
        <v>111.64389255</v>
      </c>
      <c r="P23" s="250">
        <v>112.05341948</v>
      </c>
      <c r="Q23" s="250">
        <v>112.47451270000001</v>
      </c>
      <c r="R23" s="250">
        <v>112.83283968000001</v>
      </c>
      <c r="S23" s="250">
        <v>113.3328149</v>
      </c>
      <c r="T23" s="250">
        <v>113.90010581</v>
      </c>
      <c r="U23" s="250">
        <v>114.73696237999999</v>
      </c>
      <c r="V23" s="250">
        <v>115.28719723</v>
      </c>
      <c r="W23" s="250">
        <v>115.75306034</v>
      </c>
      <c r="X23" s="250">
        <v>116.18033137</v>
      </c>
      <c r="Y23" s="250">
        <v>116.44311619</v>
      </c>
      <c r="Z23" s="250">
        <v>116.58719447999999</v>
      </c>
      <c r="AA23" s="250">
        <v>116.56766682999999</v>
      </c>
      <c r="AB23" s="250">
        <v>116.50800663</v>
      </c>
      <c r="AC23" s="250">
        <v>116.36331446</v>
      </c>
      <c r="AD23" s="250">
        <v>115.80398873999999</v>
      </c>
      <c r="AE23" s="250">
        <v>115.73643382</v>
      </c>
      <c r="AF23" s="250">
        <v>115.83104813</v>
      </c>
      <c r="AG23" s="250">
        <v>116.35423824999999</v>
      </c>
      <c r="AH23" s="250">
        <v>116.57338606</v>
      </c>
      <c r="AI23" s="250">
        <v>116.75489815</v>
      </c>
      <c r="AJ23" s="250">
        <v>117.11506373</v>
      </c>
      <c r="AK23" s="250">
        <v>117.05908746999999</v>
      </c>
      <c r="AL23" s="250">
        <v>116.80325857</v>
      </c>
      <c r="AM23" s="250">
        <v>117.76198578</v>
      </c>
      <c r="AN23" s="250">
        <v>116.04564508</v>
      </c>
      <c r="AO23" s="250">
        <v>113.06864519</v>
      </c>
      <c r="AP23" s="250">
        <v>103.68763189000001</v>
      </c>
      <c r="AQ23" s="250">
        <v>102.04682931000001</v>
      </c>
      <c r="AR23" s="250">
        <v>103.00288322</v>
      </c>
      <c r="AS23" s="250">
        <v>111.09442584</v>
      </c>
      <c r="AT23" s="250">
        <v>113.84021858</v>
      </c>
      <c r="AU23" s="250">
        <v>115.77889365</v>
      </c>
      <c r="AV23" s="250">
        <v>116.20785427</v>
      </c>
      <c r="AW23" s="250">
        <v>117.05924159999999</v>
      </c>
      <c r="AX23" s="250">
        <v>117.63045885</v>
      </c>
      <c r="AY23" s="250">
        <v>117.44292417</v>
      </c>
      <c r="AZ23" s="250">
        <v>117.81273766</v>
      </c>
      <c r="BA23" s="250">
        <v>118.26131746999999</v>
      </c>
      <c r="BB23" s="250">
        <v>118.82633070999999</v>
      </c>
      <c r="BC23" s="250">
        <v>119.40419283</v>
      </c>
      <c r="BD23" s="316">
        <v>120.0326</v>
      </c>
      <c r="BE23" s="316">
        <v>120.6236</v>
      </c>
      <c r="BF23" s="316">
        <v>121.41889999999999</v>
      </c>
      <c r="BG23" s="316">
        <v>122.3306</v>
      </c>
      <c r="BH23" s="316">
        <v>123.7124</v>
      </c>
      <c r="BI23" s="316">
        <v>124.5916</v>
      </c>
      <c r="BJ23" s="316">
        <v>125.3219</v>
      </c>
      <c r="BK23" s="316">
        <v>125.8223</v>
      </c>
      <c r="BL23" s="316">
        <v>126.3156</v>
      </c>
      <c r="BM23" s="316">
        <v>126.72069999999999</v>
      </c>
      <c r="BN23" s="316">
        <v>127.0275</v>
      </c>
      <c r="BO23" s="316">
        <v>127.2638</v>
      </c>
      <c r="BP23" s="316">
        <v>127.4196</v>
      </c>
      <c r="BQ23" s="316">
        <v>127.3929</v>
      </c>
      <c r="BR23" s="316">
        <v>127.4637</v>
      </c>
      <c r="BS23" s="316">
        <v>127.5303</v>
      </c>
      <c r="BT23" s="316">
        <v>127.59269999999999</v>
      </c>
      <c r="BU23" s="316">
        <v>127.6507</v>
      </c>
      <c r="BV23" s="316">
        <v>127.7046</v>
      </c>
    </row>
    <row r="24" spans="1:74" ht="11.1" customHeight="1" x14ac:dyDescent="0.2">
      <c r="A24" s="148" t="s">
        <v>706</v>
      </c>
      <c r="B24" s="204" t="s">
        <v>442</v>
      </c>
      <c r="C24" s="250">
        <v>102.71720252999999</v>
      </c>
      <c r="D24" s="250">
        <v>102.88128361</v>
      </c>
      <c r="E24" s="250">
        <v>103.06809920000001</v>
      </c>
      <c r="F24" s="250">
        <v>103.49603832</v>
      </c>
      <c r="G24" s="250">
        <v>103.56453114999999</v>
      </c>
      <c r="H24" s="250">
        <v>103.49196671999999</v>
      </c>
      <c r="I24" s="250">
        <v>102.80314654</v>
      </c>
      <c r="J24" s="250">
        <v>102.80486643</v>
      </c>
      <c r="K24" s="250">
        <v>103.02192791</v>
      </c>
      <c r="L24" s="250">
        <v>103.8900715</v>
      </c>
      <c r="M24" s="250">
        <v>104.21101078</v>
      </c>
      <c r="N24" s="250">
        <v>104.42048627</v>
      </c>
      <c r="O24" s="250">
        <v>104.35708321</v>
      </c>
      <c r="P24" s="250">
        <v>104.4646922</v>
      </c>
      <c r="Q24" s="250">
        <v>104.58189847</v>
      </c>
      <c r="R24" s="250">
        <v>104.65496938</v>
      </c>
      <c r="S24" s="250">
        <v>104.83166971999999</v>
      </c>
      <c r="T24" s="250">
        <v>105.05826682999999</v>
      </c>
      <c r="U24" s="250">
        <v>105.49718706</v>
      </c>
      <c r="V24" s="250">
        <v>105.70175795</v>
      </c>
      <c r="W24" s="250">
        <v>105.83440584</v>
      </c>
      <c r="X24" s="250">
        <v>105.94135494</v>
      </c>
      <c r="Y24" s="250">
        <v>105.8954887</v>
      </c>
      <c r="Z24" s="250">
        <v>105.74303131000001</v>
      </c>
      <c r="AA24" s="250">
        <v>105.34783856999999</v>
      </c>
      <c r="AB24" s="250">
        <v>105.08430706</v>
      </c>
      <c r="AC24" s="250">
        <v>104.81629255999999</v>
      </c>
      <c r="AD24" s="250">
        <v>104.40236605</v>
      </c>
      <c r="AE24" s="250">
        <v>104.23145737</v>
      </c>
      <c r="AF24" s="250">
        <v>104.16213749000001</v>
      </c>
      <c r="AG24" s="250">
        <v>104.32125679000001</v>
      </c>
      <c r="AH24" s="250">
        <v>104.35997672000001</v>
      </c>
      <c r="AI24" s="250">
        <v>104.40514765</v>
      </c>
      <c r="AJ24" s="250">
        <v>104.72459828</v>
      </c>
      <c r="AK24" s="250">
        <v>104.58179971</v>
      </c>
      <c r="AL24" s="250">
        <v>104.24458063</v>
      </c>
      <c r="AM24" s="250">
        <v>105.27130819</v>
      </c>
      <c r="AN24" s="250">
        <v>103.37647272</v>
      </c>
      <c r="AO24" s="250">
        <v>100.11844137</v>
      </c>
      <c r="AP24" s="250">
        <v>90.373817766000002</v>
      </c>
      <c r="AQ24" s="250">
        <v>88.231941935999998</v>
      </c>
      <c r="AR24" s="250">
        <v>88.569417505999994</v>
      </c>
      <c r="AS24" s="250">
        <v>95.651174984999997</v>
      </c>
      <c r="AT24" s="250">
        <v>97.748655475000007</v>
      </c>
      <c r="AU24" s="250">
        <v>99.126789482999996</v>
      </c>
      <c r="AV24" s="250">
        <v>99.146870079999999</v>
      </c>
      <c r="AW24" s="250">
        <v>99.565341324000002</v>
      </c>
      <c r="AX24" s="250">
        <v>99.743496285000006</v>
      </c>
      <c r="AY24" s="250">
        <v>99.152084651999999</v>
      </c>
      <c r="AZ24" s="250">
        <v>99.246544780999997</v>
      </c>
      <c r="BA24" s="250">
        <v>99.497626359999998</v>
      </c>
      <c r="BB24" s="250">
        <v>99.975446129999995</v>
      </c>
      <c r="BC24" s="250">
        <v>100.48718306000001</v>
      </c>
      <c r="BD24" s="316">
        <v>101.10299999999999</v>
      </c>
      <c r="BE24" s="316">
        <v>101.86920000000001</v>
      </c>
      <c r="BF24" s="316">
        <v>102.65819999999999</v>
      </c>
      <c r="BG24" s="316">
        <v>103.5164</v>
      </c>
      <c r="BH24" s="316">
        <v>104.64660000000001</v>
      </c>
      <c r="BI24" s="316">
        <v>105.4909</v>
      </c>
      <c r="BJ24" s="316">
        <v>106.25230000000001</v>
      </c>
      <c r="BK24" s="316">
        <v>106.904</v>
      </c>
      <c r="BL24" s="316">
        <v>107.5194</v>
      </c>
      <c r="BM24" s="316">
        <v>108.0719</v>
      </c>
      <c r="BN24" s="316">
        <v>108.6221</v>
      </c>
      <c r="BO24" s="316">
        <v>109.0029</v>
      </c>
      <c r="BP24" s="316">
        <v>109.2752</v>
      </c>
      <c r="BQ24" s="316">
        <v>109.2881</v>
      </c>
      <c r="BR24" s="316">
        <v>109.4563</v>
      </c>
      <c r="BS24" s="316">
        <v>109.629</v>
      </c>
      <c r="BT24" s="316">
        <v>109.80629999999999</v>
      </c>
      <c r="BU24" s="316">
        <v>109.988</v>
      </c>
      <c r="BV24" s="316">
        <v>110.1742</v>
      </c>
    </row>
    <row r="25" spans="1:74" ht="11.1" customHeight="1" x14ac:dyDescent="0.2">
      <c r="A25" s="148"/>
      <c r="B25" s="165" t="s">
        <v>1117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831.86887363999995</v>
      </c>
      <c r="D26" s="232">
        <v>834.00754227000004</v>
      </c>
      <c r="E26" s="232">
        <v>836.50693321999995</v>
      </c>
      <c r="F26" s="232">
        <v>839.90431837000006</v>
      </c>
      <c r="G26" s="232">
        <v>842.72220001999995</v>
      </c>
      <c r="H26" s="232">
        <v>845.49785006000002</v>
      </c>
      <c r="I26" s="232">
        <v>848.99586177000003</v>
      </c>
      <c r="J26" s="232">
        <v>851.11360362999994</v>
      </c>
      <c r="K26" s="232">
        <v>852.61566891999996</v>
      </c>
      <c r="L26" s="232">
        <v>851.93151454999997</v>
      </c>
      <c r="M26" s="232">
        <v>853.38013402000001</v>
      </c>
      <c r="N26" s="232">
        <v>855.39098423999997</v>
      </c>
      <c r="O26" s="232">
        <v>859.54325607999999</v>
      </c>
      <c r="P26" s="232">
        <v>861.49417463999998</v>
      </c>
      <c r="Q26" s="232">
        <v>862.82293081</v>
      </c>
      <c r="R26" s="232">
        <v>861.96832486000005</v>
      </c>
      <c r="S26" s="232">
        <v>863.22365600000001</v>
      </c>
      <c r="T26" s="232">
        <v>865.02772453</v>
      </c>
      <c r="U26" s="232">
        <v>869.03041599000005</v>
      </c>
      <c r="V26" s="232">
        <v>870.69454513000005</v>
      </c>
      <c r="W26" s="232">
        <v>871.66999749000001</v>
      </c>
      <c r="X26" s="232">
        <v>868.78470345999995</v>
      </c>
      <c r="Y26" s="232">
        <v>870.76185449000002</v>
      </c>
      <c r="Z26" s="232">
        <v>874.42938096</v>
      </c>
      <c r="AA26" s="232">
        <v>885.00987810000004</v>
      </c>
      <c r="AB26" s="232">
        <v>888.14120902000002</v>
      </c>
      <c r="AC26" s="232">
        <v>889.04596894999997</v>
      </c>
      <c r="AD26" s="232">
        <v>884.40710965000005</v>
      </c>
      <c r="AE26" s="232">
        <v>883.34651377</v>
      </c>
      <c r="AF26" s="232">
        <v>882.54713307999998</v>
      </c>
      <c r="AG26" s="232">
        <v>881.78799030000005</v>
      </c>
      <c r="AH26" s="232">
        <v>881.67677291999996</v>
      </c>
      <c r="AI26" s="232">
        <v>881.99250366000001</v>
      </c>
      <c r="AJ26" s="232">
        <v>882.55556259000002</v>
      </c>
      <c r="AK26" s="232">
        <v>883.85990455000001</v>
      </c>
      <c r="AL26" s="232">
        <v>885.72590960000002</v>
      </c>
      <c r="AM26" s="232">
        <v>876.91393741000002</v>
      </c>
      <c r="AN26" s="232">
        <v>888.33299887999999</v>
      </c>
      <c r="AO26" s="232">
        <v>908.74345370000003</v>
      </c>
      <c r="AP26" s="232">
        <v>970.20978680999997</v>
      </c>
      <c r="AQ26" s="232">
        <v>984.55466458000001</v>
      </c>
      <c r="AR26" s="232">
        <v>983.84257198</v>
      </c>
      <c r="AS26" s="232">
        <v>944.95717809999996</v>
      </c>
      <c r="AT26" s="232">
        <v>931.46839290000003</v>
      </c>
      <c r="AU26" s="232">
        <v>920.25988548999999</v>
      </c>
      <c r="AV26" s="232">
        <v>894.97503727000003</v>
      </c>
      <c r="AW26" s="232">
        <v>900.59454940000001</v>
      </c>
      <c r="AX26" s="232">
        <v>920.76180327999998</v>
      </c>
      <c r="AY26" s="232">
        <v>999.54279560999998</v>
      </c>
      <c r="AZ26" s="232">
        <v>1015.7560354</v>
      </c>
      <c r="BA26" s="232">
        <v>1013.4675195</v>
      </c>
      <c r="BB26" s="232">
        <v>960.61450218000004</v>
      </c>
      <c r="BC26" s="232">
        <v>945.36953376999998</v>
      </c>
      <c r="BD26" s="305">
        <v>935.66989999999998</v>
      </c>
      <c r="BE26" s="305">
        <v>938.28930000000003</v>
      </c>
      <c r="BF26" s="305">
        <v>934.59990000000005</v>
      </c>
      <c r="BG26" s="305">
        <v>931.37540000000001</v>
      </c>
      <c r="BH26" s="305">
        <v>926.51969999999994</v>
      </c>
      <c r="BI26" s="305">
        <v>925.79719999999998</v>
      </c>
      <c r="BJ26" s="305">
        <v>927.11189999999999</v>
      </c>
      <c r="BK26" s="305">
        <v>933.58109999999999</v>
      </c>
      <c r="BL26" s="305">
        <v>936.63199999999995</v>
      </c>
      <c r="BM26" s="305">
        <v>939.38199999999995</v>
      </c>
      <c r="BN26" s="305">
        <v>941.71669999999995</v>
      </c>
      <c r="BO26" s="305">
        <v>943.95079999999996</v>
      </c>
      <c r="BP26" s="305">
        <v>945.96979999999996</v>
      </c>
      <c r="BQ26" s="305">
        <v>947.86919999999998</v>
      </c>
      <c r="BR26" s="305">
        <v>949.38679999999999</v>
      </c>
      <c r="BS26" s="305">
        <v>950.61779999999999</v>
      </c>
      <c r="BT26" s="305">
        <v>951.56230000000005</v>
      </c>
      <c r="BU26" s="305">
        <v>952.22029999999995</v>
      </c>
      <c r="BV26" s="305">
        <v>952.59169999999995</v>
      </c>
    </row>
    <row r="27" spans="1:74" ht="11.1" customHeight="1" x14ac:dyDescent="0.2">
      <c r="A27" s="148" t="s">
        <v>708</v>
      </c>
      <c r="B27" s="204" t="s">
        <v>468</v>
      </c>
      <c r="C27" s="232">
        <v>2150.3655454</v>
      </c>
      <c r="D27" s="232">
        <v>2158.7848060000001</v>
      </c>
      <c r="E27" s="232">
        <v>2166.5986266</v>
      </c>
      <c r="F27" s="232">
        <v>2173.2431296999998</v>
      </c>
      <c r="G27" s="232">
        <v>2180.2689786999999</v>
      </c>
      <c r="H27" s="232">
        <v>2187.1122959999998</v>
      </c>
      <c r="I27" s="232">
        <v>2193.1361284</v>
      </c>
      <c r="J27" s="232">
        <v>2200.0920973000002</v>
      </c>
      <c r="K27" s="232">
        <v>2207.3432493999999</v>
      </c>
      <c r="L27" s="232">
        <v>2219.6076453999999</v>
      </c>
      <c r="M27" s="232">
        <v>2223.9106185999999</v>
      </c>
      <c r="N27" s="232">
        <v>2224.9702296</v>
      </c>
      <c r="O27" s="232">
        <v>2216.3308053999999</v>
      </c>
      <c r="P27" s="232">
        <v>2215.7454466999998</v>
      </c>
      <c r="Q27" s="232">
        <v>2216.7584806</v>
      </c>
      <c r="R27" s="232">
        <v>2219.7708246000002</v>
      </c>
      <c r="S27" s="232">
        <v>2223.6799552000002</v>
      </c>
      <c r="T27" s="232">
        <v>2228.8867900999999</v>
      </c>
      <c r="U27" s="232">
        <v>2239.4818777</v>
      </c>
      <c r="V27" s="232">
        <v>2244.2162097999999</v>
      </c>
      <c r="W27" s="232">
        <v>2247.1803347</v>
      </c>
      <c r="X27" s="232">
        <v>2241.6816134999999</v>
      </c>
      <c r="Y27" s="232">
        <v>2246.1248034999999</v>
      </c>
      <c r="Z27" s="232">
        <v>2253.8172657</v>
      </c>
      <c r="AA27" s="232">
        <v>2272.9910765999998</v>
      </c>
      <c r="AB27" s="232">
        <v>2281.0080257999998</v>
      </c>
      <c r="AC27" s="232">
        <v>2286.1001898</v>
      </c>
      <c r="AD27" s="232">
        <v>2284.9233727000001</v>
      </c>
      <c r="AE27" s="232">
        <v>2286.6741133</v>
      </c>
      <c r="AF27" s="232">
        <v>2288.0082157000002</v>
      </c>
      <c r="AG27" s="232">
        <v>2287.4935854</v>
      </c>
      <c r="AH27" s="232">
        <v>2289.0684821999998</v>
      </c>
      <c r="AI27" s="232">
        <v>2291.3008114999998</v>
      </c>
      <c r="AJ27" s="232">
        <v>2294.1824554999998</v>
      </c>
      <c r="AK27" s="232">
        <v>2297.7357385999999</v>
      </c>
      <c r="AL27" s="232">
        <v>2301.9525426999999</v>
      </c>
      <c r="AM27" s="232">
        <v>2279.5680229</v>
      </c>
      <c r="AN27" s="232">
        <v>2305.5605030000002</v>
      </c>
      <c r="AO27" s="232">
        <v>2352.6651379</v>
      </c>
      <c r="AP27" s="232">
        <v>2492.4601880999999</v>
      </c>
      <c r="AQ27" s="232">
        <v>2528.1054374999999</v>
      </c>
      <c r="AR27" s="232">
        <v>2531.1791463999998</v>
      </c>
      <c r="AS27" s="232">
        <v>2460.5765371000002</v>
      </c>
      <c r="AT27" s="232">
        <v>2429.3357483999998</v>
      </c>
      <c r="AU27" s="232">
        <v>2396.3520024999998</v>
      </c>
      <c r="AV27" s="232">
        <v>2304.3150231</v>
      </c>
      <c r="AW27" s="232">
        <v>2310.8280700999999</v>
      </c>
      <c r="AX27" s="232">
        <v>2358.5808671999998</v>
      </c>
      <c r="AY27" s="232">
        <v>2565.3253445999999</v>
      </c>
      <c r="AZ27" s="232">
        <v>2607.2436941999999</v>
      </c>
      <c r="BA27" s="232">
        <v>2602.0878461000002</v>
      </c>
      <c r="BB27" s="232">
        <v>2468.8133601</v>
      </c>
      <c r="BC27" s="232">
        <v>2430.2924469999998</v>
      </c>
      <c r="BD27" s="305">
        <v>2405.4810000000002</v>
      </c>
      <c r="BE27" s="305">
        <v>2410.8649999999998</v>
      </c>
      <c r="BF27" s="305">
        <v>2401.1060000000002</v>
      </c>
      <c r="BG27" s="305">
        <v>2392.6909999999998</v>
      </c>
      <c r="BH27" s="305">
        <v>2380.212</v>
      </c>
      <c r="BI27" s="305">
        <v>2378.54</v>
      </c>
      <c r="BJ27" s="305">
        <v>2382.2669999999998</v>
      </c>
      <c r="BK27" s="305">
        <v>2399.9549999999999</v>
      </c>
      <c r="BL27" s="305">
        <v>2408.06</v>
      </c>
      <c r="BM27" s="305">
        <v>2415.145</v>
      </c>
      <c r="BN27" s="305">
        <v>2420.4540000000002</v>
      </c>
      <c r="BO27" s="305">
        <v>2426.0610000000001</v>
      </c>
      <c r="BP27" s="305">
        <v>2431.2139999999999</v>
      </c>
      <c r="BQ27" s="305">
        <v>2436.52</v>
      </c>
      <c r="BR27" s="305">
        <v>2440.3049999999998</v>
      </c>
      <c r="BS27" s="305">
        <v>2443.1770000000001</v>
      </c>
      <c r="BT27" s="305">
        <v>2445.136</v>
      </c>
      <c r="BU27" s="305">
        <v>2446.1840000000002</v>
      </c>
      <c r="BV27" s="305">
        <v>2446.3180000000002</v>
      </c>
    </row>
    <row r="28" spans="1:74" ht="11.1" customHeight="1" x14ac:dyDescent="0.2">
      <c r="A28" s="148" t="s">
        <v>709</v>
      </c>
      <c r="B28" s="204" t="s">
        <v>436</v>
      </c>
      <c r="C28" s="232">
        <v>2299.0423044999998</v>
      </c>
      <c r="D28" s="232">
        <v>2303.0557515</v>
      </c>
      <c r="E28" s="232">
        <v>2307.7332101000002</v>
      </c>
      <c r="F28" s="232">
        <v>2313.7012316999999</v>
      </c>
      <c r="G28" s="232">
        <v>2319.2367998</v>
      </c>
      <c r="H28" s="232">
        <v>2324.9664659</v>
      </c>
      <c r="I28" s="232">
        <v>2331.6611892000001</v>
      </c>
      <c r="J28" s="232">
        <v>2337.2008317</v>
      </c>
      <c r="K28" s="232">
        <v>2342.3563525999998</v>
      </c>
      <c r="L28" s="232">
        <v>2344.7377769</v>
      </c>
      <c r="M28" s="232">
        <v>2350.9175362000001</v>
      </c>
      <c r="N28" s="232">
        <v>2358.5056552000001</v>
      </c>
      <c r="O28" s="232">
        <v>2372.0763126000002</v>
      </c>
      <c r="P28" s="232">
        <v>2379.0505173000001</v>
      </c>
      <c r="Q28" s="232">
        <v>2384.0024477000002</v>
      </c>
      <c r="R28" s="232">
        <v>2382.7123335000001</v>
      </c>
      <c r="S28" s="232">
        <v>2386.7845434999999</v>
      </c>
      <c r="T28" s="232">
        <v>2391.9993073000001</v>
      </c>
      <c r="U28" s="232">
        <v>2400.9669515999999</v>
      </c>
      <c r="V28" s="232">
        <v>2406.5090776000002</v>
      </c>
      <c r="W28" s="232">
        <v>2411.2360122999999</v>
      </c>
      <c r="X28" s="232">
        <v>2413.0443507</v>
      </c>
      <c r="Y28" s="232">
        <v>2417.7184562000002</v>
      </c>
      <c r="Z28" s="232">
        <v>2423.1549240999998</v>
      </c>
      <c r="AA28" s="232">
        <v>2433.9881266000002</v>
      </c>
      <c r="AB28" s="232">
        <v>2437.4735397999998</v>
      </c>
      <c r="AC28" s="232">
        <v>2438.2455359999999</v>
      </c>
      <c r="AD28" s="232">
        <v>2430.7146423999998</v>
      </c>
      <c r="AE28" s="232">
        <v>2430.2519093999999</v>
      </c>
      <c r="AF28" s="232">
        <v>2431.2678641000002</v>
      </c>
      <c r="AG28" s="232">
        <v>2435.6030879999998</v>
      </c>
      <c r="AH28" s="232">
        <v>2438.1959818999999</v>
      </c>
      <c r="AI28" s="232">
        <v>2440.8871275000001</v>
      </c>
      <c r="AJ28" s="232">
        <v>2443.7340651999998</v>
      </c>
      <c r="AK28" s="232">
        <v>2446.5785584</v>
      </c>
      <c r="AL28" s="232">
        <v>2449.4781477000001</v>
      </c>
      <c r="AM28" s="232">
        <v>2417.9236924000002</v>
      </c>
      <c r="AN28" s="232">
        <v>2446.8153293</v>
      </c>
      <c r="AO28" s="232">
        <v>2501.6439178000001</v>
      </c>
      <c r="AP28" s="232">
        <v>2670.6956375</v>
      </c>
      <c r="AQ28" s="232">
        <v>2711.1834942</v>
      </c>
      <c r="AR28" s="232">
        <v>2711.3936677000002</v>
      </c>
      <c r="AS28" s="232">
        <v>2609.0275001999998</v>
      </c>
      <c r="AT28" s="232">
        <v>2575.4063001999998</v>
      </c>
      <c r="AU28" s="232">
        <v>2548.2314101000002</v>
      </c>
      <c r="AV28" s="232">
        <v>2482.5759477000001</v>
      </c>
      <c r="AW28" s="232">
        <v>2501.9888387999999</v>
      </c>
      <c r="AX28" s="232">
        <v>2561.5432013999998</v>
      </c>
      <c r="AY28" s="232">
        <v>2787.1706546</v>
      </c>
      <c r="AZ28" s="232">
        <v>2832.5592455000001</v>
      </c>
      <c r="BA28" s="232">
        <v>2823.6405933000001</v>
      </c>
      <c r="BB28" s="232">
        <v>2664.8083541000001</v>
      </c>
      <c r="BC28" s="232">
        <v>2618.9799736</v>
      </c>
      <c r="BD28" s="305">
        <v>2590.549</v>
      </c>
      <c r="BE28" s="305">
        <v>2602.0239999999999</v>
      </c>
      <c r="BF28" s="305">
        <v>2591.5070000000001</v>
      </c>
      <c r="BG28" s="305">
        <v>2581.5070000000001</v>
      </c>
      <c r="BH28" s="305">
        <v>2564.9360000000001</v>
      </c>
      <c r="BI28" s="305">
        <v>2561.2840000000001</v>
      </c>
      <c r="BJ28" s="305">
        <v>2563.4639999999999</v>
      </c>
      <c r="BK28" s="305">
        <v>2580.127</v>
      </c>
      <c r="BL28" s="305">
        <v>2587.4830000000002</v>
      </c>
      <c r="BM28" s="305">
        <v>2594.1840000000002</v>
      </c>
      <c r="BN28" s="305">
        <v>2600.0940000000001</v>
      </c>
      <c r="BO28" s="305">
        <v>2605.585</v>
      </c>
      <c r="BP28" s="305">
        <v>2610.5219999999999</v>
      </c>
      <c r="BQ28" s="305">
        <v>2615.0949999999998</v>
      </c>
      <c r="BR28" s="305">
        <v>2618.7820000000002</v>
      </c>
      <c r="BS28" s="305">
        <v>2621.7739999999999</v>
      </c>
      <c r="BT28" s="305">
        <v>2624.07</v>
      </c>
      <c r="BU28" s="305">
        <v>2625.6709999999998</v>
      </c>
      <c r="BV28" s="305">
        <v>2626.576</v>
      </c>
    </row>
    <row r="29" spans="1:74" ht="11.1" customHeight="1" x14ac:dyDescent="0.2">
      <c r="A29" s="148" t="s">
        <v>710</v>
      </c>
      <c r="B29" s="204" t="s">
        <v>437</v>
      </c>
      <c r="C29" s="232">
        <v>1075.8530774000001</v>
      </c>
      <c r="D29" s="232">
        <v>1077.5825325000001</v>
      </c>
      <c r="E29" s="232">
        <v>1079.2306057999999</v>
      </c>
      <c r="F29" s="232">
        <v>1081.1393751000001</v>
      </c>
      <c r="G29" s="232">
        <v>1082.3681265</v>
      </c>
      <c r="H29" s="232">
        <v>1083.2589379000001</v>
      </c>
      <c r="I29" s="232">
        <v>1082.0378370000001</v>
      </c>
      <c r="J29" s="232">
        <v>1083.5832473</v>
      </c>
      <c r="K29" s="232">
        <v>1086.1211965</v>
      </c>
      <c r="L29" s="232">
        <v>1090.7343522000001</v>
      </c>
      <c r="M29" s="232">
        <v>1094.4453788999999</v>
      </c>
      <c r="N29" s="232">
        <v>1098.3369439999999</v>
      </c>
      <c r="O29" s="232">
        <v>1102.7640808000001</v>
      </c>
      <c r="P29" s="232">
        <v>1106.7504478000001</v>
      </c>
      <c r="Q29" s="232">
        <v>1110.6510783000001</v>
      </c>
      <c r="R29" s="232">
        <v>1115.1169096000001</v>
      </c>
      <c r="S29" s="232">
        <v>1118.3578642</v>
      </c>
      <c r="T29" s="232">
        <v>1121.0248793000001</v>
      </c>
      <c r="U29" s="232">
        <v>1121.1664247000001</v>
      </c>
      <c r="V29" s="232">
        <v>1124.1492086000001</v>
      </c>
      <c r="W29" s="232">
        <v>1128.0217008</v>
      </c>
      <c r="X29" s="232">
        <v>1135.2734766999999</v>
      </c>
      <c r="Y29" s="232">
        <v>1139.0582039999999</v>
      </c>
      <c r="Z29" s="232">
        <v>1141.8654581000001</v>
      </c>
      <c r="AA29" s="232">
        <v>1144.0470491000001</v>
      </c>
      <c r="AB29" s="232">
        <v>1144.6354991000001</v>
      </c>
      <c r="AC29" s="232">
        <v>1143.9826181999999</v>
      </c>
      <c r="AD29" s="232">
        <v>1137.8979761999999</v>
      </c>
      <c r="AE29" s="232">
        <v>1137.9052563</v>
      </c>
      <c r="AF29" s="232">
        <v>1139.8140281999999</v>
      </c>
      <c r="AG29" s="232">
        <v>1147.5070873</v>
      </c>
      <c r="AH29" s="232">
        <v>1150.3067464999999</v>
      </c>
      <c r="AI29" s="232">
        <v>1152.0958009999999</v>
      </c>
      <c r="AJ29" s="232">
        <v>1150.9478056</v>
      </c>
      <c r="AK29" s="232">
        <v>1152.1604847000001</v>
      </c>
      <c r="AL29" s="232">
        <v>1153.8073932</v>
      </c>
      <c r="AM29" s="232">
        <v>1142.4910655000001</v>
      </c>
      <c r="AN29" s="232">
        <v>1155.0545316</v>
      </c>
      <c r="AO29" s="232">
        <v>1178.1003261000001</v>
      </c>
      <c r="AP29" s="232">
        <v>1252.2642628000001</v>
      </c>
      <c r="AQ29" s="232">
        <v>1265.7978535</v>
      </c>
      <c r="AR29" s="232">
        <v>1259.3369121999999</v>
      </c>
      <c r="AS29" s="232">
        <v>1193.7235301000001</v>
      </c>
      <c r="AT29" s="232">
        <v>1176.6419561</v>
      </c>
      <c r="AU29" s="232">
        <v>1168.9342815</v>
      </c>
      <c r="AV29" s="232">
        <v>1167.0496960999999</v>
      </c>
      <c r="AW29" s="232">
        <v>1180.7529281</v>
      </c>
      <c r="AX29" s="232">
        <v>1206.4931673000001</v>
      </c>
      <c r="AY29" s="232">
        <v>1287.4860962</v>
      </c>
      <c r="AZ29" s="232">
        <v>1304.8885875999999</v>
      </c>
      <c r="BA29" s="232">
        <v>1301.9163243</v>
      </c>
      <c r="BB29" s="232">
        <v>1243.0043337</v>
      </c>
      <c r="BC29" s="232">
        <v>1225.9562900000001</v>
      </c>
      <c r="BD29" s="305">
        <v>1215.2070000000001</v>
      </c>
      <c r="BE29" s="305">
        <v>1218.69</v>
      </c>
      <c r="BF29" s="305">
        <v>1214.5889999999999</v>
      </c>
      <c r="BG29" s="305">
        <v>1210.838</v>
      </c>
      <c r="BH29" s="305">
        <v>1204.798</v>
      </c>
      <c r="BI29" s="305">
        <v>1203.7239999999999</v>
      </c>
      <c r="BJ29" s="305">
        <v>1204.979</v>
      </c>
      <c r="BK29" s="305">
        <v>1212.125</v>
      </c>
      <c r="BL29" s="305">
        <v>1215.364</v>
      </c>
      <c r="BM29" s="305">
        <v>1218.258</v>
      </c>
      <c r="BN29" s="305">
        <v>1220.5360000000001</v>
      </c>
      <c r="BO29" s="305">
        <v>1222.944</v>
      </c>
      <c r="BP29" s="305">
        <v>1225.211</v>
      </c>
      <c r="BQ29" s="305">
        <v>1227.587</v>
      </c>
      <c r="BR29" s="305">
        <v>1229.384</v>
      </c>
      <c r="BS29" s="305">
        <v>1230.854</v>
      </c>
      <c r="BT29" s="305">
        <v>1231.9939999999999</v>
      </c>
      <c r="BU29" s="305">
        <v>1232.807</v>
      </c>
      <c r="BV29" s="305">
        <v>1233.29</v>
      </c>
    </row>
    <row r="30" spans="1:74" ht="11.1" customHeight="1" x14ac:dyDescent="0.2">
      <c r="A30" s="148" t="s">
        <v>711</v>
      </c>
      <c r="B30" s="204" t="s">
        <v>438</v>
      </c>
      <c r="C30" s="232">
        <v>3001.9899347999999</v>
      </c>
      <c r="D30" s="232">
        <v>3012.9342929999998</v>
      </c>
      <c r="E30" s="232">
        <v>3023.6223885999998</v>
      </c>
      <c r="F30" s="232">
        <v>3034.7553545000001</v>
      </c>
      <c r="G30" s="232">
        <v>3044.4050748999998</v>
      </c>
      <c r="H30" s="232">
        <v>3053.2726828999998</v>
      </c>
      <c r="I30" s="232">
        <v>3059.9081867999998</v>
      </c>
      <c r="J30" s="232">
        <v>3068.2990635000001</v>
      </c>
      <c r="K30" s="232">
        <v>3076.9953212999999</v>
      </c>
      <c r="L30" s="232">
        <v>3086.8603269999999</v>
      </c>
      <c r="M30" s="232">
        <v>3095.5198223000002</v>
      </c>
      <c r="N30" s="232">
        <v>3103.8371737000002</v>
      </c>
      <c r="O30" s="232">
        <v>3112.517319</v>
      </c>
      <c r="P30" s="232">
        <v>3119.6216795</v>
      </c>
      <c r="Q30" s="232">
        <v>3125.8551928000002</v>
      </c>
      <c r="R30" s="232">
        <v>3127.9717357999998</v>
      </c>
      <c r="S30" s="232">
        <v>3134.8981472999999</v>
      </c>
      <c r="T30" s="232">
        <v>3143.3883040000001</v>
      </c>
      <c r="U30" s="232">
        <v>3158.3060795000001</v>
      </c>
      <c r="V30" s="232">
        <v>3166.2758217000001</v>
      </c>
      <c r="W30" s="232">
        <v>3172.1614039999999</v>
      </c>
      <c r="X30" s="232">
        <v>3169.6030369</v>
      </c>
      <c r="Y30" s="232">
        <v>3176.0901416000002</v>
      </c>
      <c r="Z30" s="232">
        <v>3185.2629286000001</v>
      </c>
      <c r="AA30" s="232">
        <v>3206.0305330000001</v>
      </c>
      <c r="AB30" s="232">
        <v>3213.8928332</v>
      </c>
      <c r="AC30" s="232">
        <v>3217.7589643000001</v>
      </c>
      <c r="AD30" s="232">
        <v>3211.3801389</v>
      </c>
      <c r="AE30" s="232">
        <v>3211.9405222999999</v>
      </c>
      <c r="AF30" s="232">
        <v>3213.1913272000002</v>
      </c>
      <c r="AG30" s="232">
        <v>3214.6124632000001</v>
      </c>
      <c r="AH30" s="232">
        <v>3217.6341785</v>
      </c>
      <c r="AI30" s="232">
        <v>3221.7363829000001</v>
      </c>
      <c r="AJ30" s="232">
        <v>3225.9334119</v>
      </c>
      <c r="AK30" s="232">
        <v>3232.9358428</v>
      </c>
      <c r="AL30" s="232">
        <v>3241.7580111000002</v>
      </c>
      <c r="AM30" s="232">
        <v>3223.9076513999998</v>
      </c>
      <c r="AN30" s="232">
        <v>3257.7384934000002</v>
      </c>
      <c r="AO30" s="232">
        <v>3314.7582717999999</v>
      </c>
      <c r="AP30" s="232">
        <v>3475.6817446</v>
      </c>
      <c r="AQ30" s="232">
        <v>3518.5433272999999</v>
      </c>
      <c r="AR30" s="232">
        <v>3524.0577778000002</v>
      </c>
      <c r="AS30" s="232">
        <v>3437.7497924999998</v>
      </c>
      <c r="AT30" s="232">
        <v>3409.4264564999999</v>
      </c>
      <c r="AU30" s="232">
        <v>3384.6124662000002</v>
      </c>
      <c r="AV30" s="232">
        <v>3301.5567707</v>
      </c>
      <c r="AW30" s="232">
        <v>3330.0747597999998</v>
      </c>
      <c r="AX30" s="232">
        <v>3408.4153827</v>
      </c>
      <c r="AY30" s="232">
        <v>3694.3674058000001</v>
      </c>
      <c r="AZ30" s="232">
        <v>3754.0117215</v>
      </c>
      <c r="BA30" s="232">
        <v>3745.1370960999998</v>
      </c>
      <c r="BB30" s="232">
        <v>3547.3571554</v>
      </c>
      <c r="BC30" s="232">
        <v>3491.7344287999999</v>
      </c>
      <c r="BD30" s="305">
        <v>3457.8829999999998</v>
      </c>
      <c r="BE30" s="305">
        <v>3473.8229999999999</v>
      </c>
      <c r="BF30" s="305">
        <v>3462.4969999999998</v>
      </c>
      <c r="BG30" s="305">
        <v>3451.9250000000002</v>
      </c>
      <c r="BH30" s="305">
        <v>3433.4940000000001</v>
      </c>
      <c r="BI30" s="305">
        <v>3430.8939999999998</v>
      </c>
      <c r="BJ30" s="305">
        <v>3435.51</v>
      </c>
      <c r="BK30" s="305">
        <v>3458.5410000000002</v>
      </c>
      <c r="BL30" s="305">
        <v>3469.19</v>
      </c>
      <c r="BM30" s="305">
        <v>3478.6570000000002</v>
      </c>
      <c r="BN30" s="305">
        <v>3485.893</v>
      </c>
      <c r="BO30" s="305">
        <v>3493.779</v>
      </c>
      <c r="BP30" s="305">
        <v>3501.2689999999998</v>
      </c>
      <c r="BQ30" s="305">
        <v>3508.7220000000002</v>
      </c>
      <c r="BR30" s="305">
        <v>3515.1469999999999</v>
      </c>
      <c r="BS30" s="305">
        <v>3520.9050000000002</v>
      </c>
      <c r="BT30" s="305">
        <v>3525.9949999999999</v>
      </c>
      <c r="BU30" s="305">
        <v>3530.4180000000001</v>
      </c>
      <c r="BV30" s="305">
        <v>3534.1729999999998</v>
      </c>
    </row>
    <row r="31" spans="1:74" ht="11.1" customHeight="1" x14ac:dyDescent="0.2">
      <c r="A31" s="148" t="s">
        <v>712</v>
      </c>
      <c r="B31" s="204" t="s">
        <v>439</v>
      </c>
      <c r="C31" s="232">
        <v>853.67712891999997</v>
      </c>
      <c r="D31" s="232">
        <v>856.14705497</v>
      </c>
      <c r="E31" s="232">
        <v>858.26194650000002</v>
      </c>
      <c r="F31" s="232">
        <v>859.73274393999998</v>
      </c>
      <c r="G31" s="232">
        <v>861.35436109</v>
      </c>
      <c r="H31" s="232">
        <v>862.83773839000003</v>
      </c>
      <c r="I31" s="232">
        <v>863.76741364999998</v>
      </c>
      <c r="J31" s="232">
        <v>865.28590789999998</v>
      </c>
      <c r="K31" s="232">
        <v>866.97775893999994</v>
      </c>
      <c r="L31" s="232">
        <v>869.47381519999999</v>
      </c>
      <c r="M31" s="232">
        <v>871.03924353000002</v>
      </c>
      <c r="N31" s="232">
        <v>872.30489235000005</v>
      </c>
      <c r="O31" s="232">
        <v>872.77137115000005</v>
      </c>
      <c r="P31" s="232">
        <v>873.81200381999997</v>
      </c>
      <c r="Q31" s="232">
        <v>874.92739986000004</v>
      </c>
      <c r="R31" s="232">
        <v>875.96024313999999</v>
      </c>
      <c r="S31" s="232">
        <v>877.34315302000005</v>
      </c>
      <c r="T31" s="232">
        <v>878.91881335999994</v>
      </c>
      <c r="U31" s="232">
        <v>881.05186278999997</v>
      </c>
      <c r="V31" s="232">
        <v>882.73954508999998</v>
      </c>
      <c r="W31" s="232">
        <v>884.34649890000003</v>
      </c>
      <c r="X31" s="232">
        <v>885.11017117999995</v>
      </c>
      <c r="Y31" s="232">
        <v>887.12758274999999</v>
      </c>
      <c r="Z31" s="232">
        <v>889.63618056999996</v>
      </c>
      <c r="AA31" s="232">
        <v>894.59500822999996</v>
      </c>
      <c r="AB31" s="232">
        <v>896.61669588999996</v>
      </c>
      <c r="AC31" s="232">
        <v>897.66028712000002</v>
      </c>
      <c r="AD31" s="232">
        <v>895.97770077999996</v>
      </c>
      <c r="AE31" s="232">
        <v>896.37616002000004</v>
      </c>
      <c r="AF31" s="232">
        <v>897.10758368999996</v>
      </c>
      <c r="AG31" s="232">
        <v>898.64663168000004</v>
      </c>
      <c r="AH31" s="232">
        <v>899.68798930000003</v>
      </c>
      <c r="AI31" s="232">
        <v>900.70631644000002</v>
      </c>
      <c r="AJ31" s="232">
        <v>900.98476660999995</v>
      </c>
      <c r="AK31" s="232">
        <v>902.49466766</v>
      </c>
      <c r="AL31" s="232">
        <v>904.51917308999998</v>
      </c>
      <c r="AM31" s="232">
        <v>897.03803377999998</v>
      </c>
      <c r="AN31" s="232">
        <v>907.60693481999999</v>
      </c>
      <c r="AO31" s="232">
        <v>926.20562709000001</v>
      </c>
      <c r="AP31" s="232">
        <v>983.30063362999999</v>
      </c>
      <c r="AQ31" s="232">
        <v>995.10901605000004</v>
      </c>
      <c r="AR31" s="232">
        <v>992.0972974</v>
      </c>
      <c r="AS31" s="232">
        <v>947.90622972000006</v>
      </c>
      <c r="AT31" s="232">
        <v>935.0237449</v>
      </c>
      <c r="AU31" s="232">
        <v>927.09059497999999</v>
      </c>
      <c r="AV31" s="232">
        <v>911.13447312999995</v>
      </c>
      <c r="AW31" s="232">
        <v>922.82922314999996</v>
      </c>
      <c r="AX31" s="232">
        <v>949.20253819000004</v>
      </c>
      <c r="AY31" s="232">
        <v>1039.1609125</v>
      </c>
      <c r="AZ31" s="232">
        <v>1058.2114869</v>
      </c>
      <c r="BA31" s="232">
        <v>1055.2607556999999</v>
      </c>
      <c r="BB31" s="232">
        <v>991.80632062999996</v>
      </c>
      <c r="BC31" s="232">
        <v>973.72977689000004</v>
      </c>
      <c r="BD31" s="305">
        <v>962.52869999999996</v>
      </c>
      <c r="BE31" s="305">
        <v>967.30870000000004</v>
      </c>
      <c r="BF31" s="305">
        <v>963.02949999999998</v>
      </c>
      <c r="BG31" s="305">
        <v>958.79669999999999</v>
      </c>
      <c r="BH31" s="305">
        <v>951.4701</v>
      </c>
      <c r="BI31" s="305">
        <v>949.68520000000001</v>
      </c>
      <c r="BJ31" s="305">
        <v>950.30179999999996</v>
      </c>
      <c r="BK31" s="305">
        <v>957.06380000000001</v>
      </c>
      <c r="BL31" s="305">
        <v>959.67550000000006</v>
      </c>
      <c r="BM31" s="305">
        <v>961.88080000000002</v>
      </c>
      <c r="BN31" s="305">
        <v>963.25319999999999</v>
      </c>
      <c r="BO31" s="305">
        <v>964.96550000000002</v>
      </c>
      <c r="BP31" s="305">
        <v>966.59109999999998</v>
      </c>
      <c r="BQ31" s="305">
        <v>968.31899999999996</v>
      </c>
      <c r="BR31" s="305">
        <v>969.62980000000005</v>
      </c>
      <c r="BS31" s="305">
        <v>970.71249999999998</v>
      </c>
      <c r="BT31" s="305">
        <v>971.56700000000001</v>
      </c>
      <c r="BU31" s="305">
        <v>972.19320000000005</v>
      </c>
      <c r="BV31" s="305">
        <v>972.59130000000005</v>
      </c>
    </row>
    <row r="32" spans="1:74" ht="11.1" customHeight="1" x14ac:dyDescent="0.2">
      <c r="A32" s="148" t="s">
        <v>713</v>
      </c>
      <c r="B32" s="204" t="s">
        <v>440</v>
      </c>
      <c r="C32" s="232">
        <v>1839.5934907000001</v>
      </c>
      <c r="D32" s="232">
        <v>1849.2721617</v>
      </c>
      <c r="E32" s="232">
        <v>1858.5405195999999</v>
      </c>
      <c r="F32" s="232">
        <v>1867.6456046999999</v>
      </c>
      <c r="G32" s="232">
        <v>1875.908056</v>
      </c>
      <c r="H32" s="232">
        <v>1883.5749138000001</v>
      </c>
      <c r="I32" s="232">
        <v>1889.8876103</v>
      </c>
      <c r="J32" s="232">
        <v>1896.9322073000001</v>
      </c>
      <c r="K32" s="232">
        <v>1903.9501368000001</v>
      </c>
      <c r="L32" s="232">
        <v>1910.4092753</v>
      </c>
      <c r="M32" s="232">
        <v>1917.7729627000001</v>
      </c>
      <c r="N32" s="232">
        <v>1925.5090754</v>
      </c>
      <c r="O32" s="232">
        <v>1935.2346843</v>
      </c>
      <c r="P32" s="232">
        <v>1942.5028445</v>
      </c>
      <c r="Q32" s="232">
        <v>1948.9306268</v>
      </c>
      <c r="R32" s="232">
        <v>1953.2166483999999</v>
      </c>
      <c r="S32" s="232">
        <v>1958.9397121</v>
      </c>
      <c r="T32" s="232">
        <v>1964.7984349999999</v>
      </c>
      <c r="U32" s="232">
        <v>1971.3529384999999</v>
      </c>
      <c r="V32" s="232">
        <v>1977.0628889</v>
      </c>
      <c r="W32" s="232">
        <v>1982.4884076000001</v>
      </c>
      <c r="X32" s="232">
        <v>1986.1949642</v>
      </c>
      <c r="Y32" s="232">
        <v>1992.1275172999999</v>
      </c>
      <c r="Z32" s="232">
        <v>1998.8515364</v>
      </c>
      <c r="AA32" s="232">
        <v>2010.9613482</v>
      </c>
      <c r="AB32" s="232">
        <v>2015.8225546000001</v>
      </c>
      <c r="AC32" s="232">
        <v>2018.0294822000001</v>
      </c>
      <c r="AD32" s="232">
        <v>2012.5333562999999</v>
      </c>
      <c r="AE32" s="232">
        <v>2013.2183073000001</v>
      </c>
      <c r="AF32" s="232">
        <v>2015.0355605</v>
      </c>
      <c r="AG32" s="232">
        <v>2019.6372490000001</v>
      </c>
      <c r="AH32" s="232">
        <v>2022.4800069</v>
      </c>
      <c r="AI32" s="232">
        <v>2025.2159673000001</v>
      </c>
      <c r="AJ32" s="232">
        <v>2027.9538596</v>
      </c>
      <c r="AK32" s="232">
        <v>2030.3946777000001</v>
      </c>
      <c r="AL32" s="232">
        <v>2032.6471509999999</v>
      </c>
      <c r="AM32" s="232">
        <v>2011.0252647</v>
      </c>
      <c r="AN32" s="232">
        <v>2030.6655598</v>
      </c>
      <c r="AO32" s="232">
        <v>2067.8820214000002</v>
      </c>
      <c r="AP32" s="232">
        <v>2185.5672952</v>
      </c>
      <c r="AQ32" s="232">
        <v>2210.7666055</v>
      </c>
      <c r="AR32" s="232">
        <v>2206.3725979999999</v>
      </c>
      <c r="AS32" s="232">
        <v>2122.6416748000001</v>
      </c>
      <c r="AT32" s="232">
        <v>2096.3687300000001</v>
      </c>
      <c r="AU32" s="232">
        <v>2077.8101658</v>
      </c>
      <c r="AV32" s="232">
        <v>2037.1898154999999</v>
      </c>
      <c r="AW32" s="232">
        <v>2056.3921374000001</v>
      </c>
      <c r="AX32" s="232">
        <v>2105.6409649000002</v>
      </c>
      <c r="AY32" s="232">
        <v>2279.8835414</v>
      </c>
      <c r="AZ32" s="232">
        <v>2318.0149474</v>
      </c>
      <c r="BA32" s="232">
        <v>2314.9824263999999</v>
      </c>
      <c r="BB32" s="232">
        <v>2200.1606949000002</v>
      </c>
      <c r="BC32" s="232">
        <v>2167.7692823000002</v>
      </c>
      <c r="BD32" s="305">
        <v>2147.183</v>
      </c>
      <c r="BE32" s="305">
        <v>2152.7489999999998</v>
      </c>
      <c r="BF32" s="305">
        <v>2145.0120000000002</v>
      </c>
      <c r="BG32" s="305">
        <v>2138.3200000000002</v>
      </c>
      <c r="BH32" s="305">
        <v>2127.248</v>
      </c>
      <c r="BI32" s="305">
        <v>2126.712</v>
      </c>
      <c r="BJ32" s="305">
        <v>2131.2890000000002</v>
      </c>
      <c r="BK32" s="305">
        <v>2149.393</v>
      </c>
      <c r="BL32" s="305">
        <v>2157.8850000000002</v>
      </c>
      <c r="BM32" s="305">
        <v>2165.1790000000001</v>
      </c>
      <c r="BN32" s="305">
        <v>2170.163</v>
      </c>
      <c r="BO32" s="305">
        <v>2175.8960000000002</v>
      </c>
      <c r="BP32" s="305">
        <v>2181.2649999999999</v>
      </c>
      <c r="BQ32" s="305">
        <v>2186.4380000000001</v>
      </c>
      <c r="BR32" s="305">
        <v>2190.9549999999999</v>
      </c>
      <c r="BS32" s="305">
        <v>2194.9830000000002</v>
      </c>
      <c r="BT32" s="305">
        <v>2198.5239999999999</v>
      </c>
      <c r="BU32" s="305">
        <v>2201.5749999999998</v>
      </c>
      <c r="BV32" s="305">
        <v>2204.1379999999999</v>
      </c>
    </row>
    <row r="33" spans="1:74" s="160" customFormat="1" ht="11.1" customHeight="1" x14ac:dyDescent="0.2">
      <c r="A33" s="148" t="s">
        <v>714</v>
      </c>
      <c r="B33" s="204" t="s">
        <v>441</v>
      </c>
      <c r="C33" s="232">
        <v>1080.0964223000001</v>
      </c>
      <c r="D33" s="232">
        <v>1085.0736664000001</v>
      </c>
      <c r="E33" s="232">
        <v>1089.9178316</v>
      </c>
      <c r="F33" s="232">
        <v>1094.4132967999999</v>
      </c>
      <c r="G33" s="232">
        <v>1099.1530204999999</v>
      </c>
      <c r="H33" s="232">
        <v>1103.9213812999999</v>
      </c>
      <c r="I33" s="232">
        <v>1109.3847800999999</v>
      </c>
      <c r="J33" s="232">
        <v>1113.7106145</v>
      </c>
      <c r="K33" s="232">
        <v>1117.5652852999999</v>
      </c>
      <c r="L33" s="232">
        <v>1119.0614413999999</v>
      </c>
      <c r="M33" s="232">
        <v>1123.3892985</v>
      </c>
      <c r="N33" s="232">
        <v>1128.6615053</v>
      </c>
      <c r="O33" s="232">
        <v>1137.6963582999999</v>
      </c>
      <c r="P33" s="232">
        <v>1142.7435427</v>
      </c>
      <c r="Q33" s="232">
        <v>1146.6213547</v>
      </c>
      <c r="R33" s="232">
        <v>1147.2433146000001</v>
      </c>
      <c r="S33" s="232">
        <v>1150.3472419</v>
      </c>
      <c r="T33" s="232">
        <v>1153.8466567999999</v>
      </c>
      <c r="U33" s="232">
        <v>1158.7931085</v>
      </c>
      <c r="V33" s="232">
        <v>1162.2948365</v>
      </c>
      <c r="W33" s="232">
        <v>1165.4033903</v>
      </c>
      <c r="X33" s="232">
        <v>1166.6761988999999</v>
      </c>
      <c r="Y33" s="232">
        <v>1170.0803318999999</v>
      </c>
      <c r="Z33" s="232">
        <v>1174.1732185000001</v>
      </c>
      <c r="AA33" s="232">
        <v>1181.9802132</v>
      </c>
      <c r="AB33" s="232">
        <v>1185.1815913</v>
      </c>
      <c r="AC33" s="232">
        <v>1186.8027070000001</v>
      </c>
      <c r="AD33" s="232">
        <v>1183.652632</v>
      </c>
      <c r="AE33" s="232">
        <v>1184.5064196999999</v>
      </c>
      <c r="AF33" s="232">
        <v>1186.1731417000001</v>
      </c>
      <c r="AG33" s="232">
        <v>1189.9088213</v>
      </c>
      <c r="AH33" s="232">
        <v>1192.2593939999999</v>
      </c>
      <c r="AI33" s="232">
        <v>1194.4808834</v>
      </c>
      <c r="AJ33" s="232">
        <v>1195.5046189</v>
      </c>
      <c r="AK33" s="232">
        <v>1198.2694442</v>
      </c>
      <c r="AL33" s="232">
        <v>1201.7066889</v>
      </c>
      <c r="AM33" s="232">
        <v>1192.9480040000001</v>
      </c>
      <c r="AN33" s="232">
        <v>1207.3813491999999</v>
      </c>
      <c r="AO33" s="232">
        <v>1232.1383754999999</v>
      </c>
      <c r="AP33" s="232">
        <v>1305.3244543000001</v>
      </c>
      <c r="AQ33" s="232">
        <v>1322.1498142</v>
      </c>
      <c r="AR33" s="232">
        <v>1320.7198267000001</v>
      </c>
      <c r="AS33" s="232">
        <v>1270.6025938</v>
      </c>
      <c r="AT33" s="232">
        <v>1255.4858348</v>
      </c>
      <c r="AU33" s="232">
        <v>1244.9376520000001</v>
      </c>
      <c r="AV33" s="232">
        <v>1221.9685245000001</v>
      </c>
      <c r="AW33" s="232">
        <v>1233.2996341999999</v>
      </c>
      <c r="AX33" s="232">
        <v>1261.9414604000001</v>
      </c>
      <c r="AY33" s="232">
        <v>1363.5468622999999</v>
      </c>
      <c r="AZ33" s="232">
        <v>1385.0704774000001</v>
      </c>
      <c r="BA33" s="232">
        <v>1382.1651647000001</v>
      </c>
      <c r="BB33" s="232">
        <v>1312.0113612</v>
      </c>
      <c r="BC33" s="232">
        <v>1292.3628653999999</v>
      </c>
      <c r="BD33" s="305">
        <v>1280.4000000000001</v>
      </c>
      <c r="BE33" s="305">
        <v>1286.0029999999999</v>
      </c>
      <c r="BF33" s="305">
        <v>1282.002</v>
      </c>
      <c r="BG33" s="305">
        <v>1278.2760000000001</v>
      </c>
      <c r="BH33" s="305">
        <v>1271.5909999999999</v>
      </c>
      <c r="BI33" s="305">
        <v>1270.8430000000001</v>
      </c>
      <c r="BJ33" s="305">
        <v>1272.798</v>
      </c>
      <c r="BK33" s="305">
        <v>1281.6300000000001</v>
      </c>
      <c r="BL33" s="305">
        <v>1285.8579999999999</v>
      </c>
      <c r="BM33" s="305">
        <v>1289.6569999999999</v>
      </c>
      <c r="BN33" s="305">
        <v>1292.8340000000001</v>
      </c>
      <c r="BO33" s="305">
        <v>1295.92</v>
      </c>
      <c r="BP33" s="305">
        <v>1298.722</v>
      </c>
      <c r="BQ33" s="305">
        <v>1301.049</v>
      </c>
      <c r="BR33" s="305">
        <v>1303.4280000000001</v>
      </c>
      <c r="BS33" s="305">
        <v>1305.6659999999999</v>
      </c>
      <c r="BT33" s="305">
        <v>1307.7650000000001</v>
      </c>
      <c r="BU33" s="305">
        <v>1309.723</v>
      </c>
      <c r="BV33" s="305">
        <v>1311.5409999999999</v>
      </c>
    </row>
    <row r="34" spans="1:74" s="160" customFormat="1" ht="11.1" customHeight="1" x14ac:dyDescent="0.2">
      <c r="A34" s="148" t="s">
        <v>715</v>
      </c>
      <c r="B34" s="204" t="s">
        <v>442</v>
      </c>
      <c r="C34" s="232">
        <v>2579.8790623999998</v>
      </c>
      <c r="D34" s="232">
        <v>2584.4596290999998</v>
      </c>
      <c r="E34" s="232">
        <v>2590.2651280999999</v>
      </c>
      <c r="F34" s="232">
        <v>2599.0986770999998</v>
      </c>
      <c r="G34" s="232">
        <v>2606.0017028000002</v>
      </c>
      <c r="H34" s="232">
        <v>2612.7773226999998</v>
      </c>
      <c r="I34" s="232">
        <v>2618.5690012999999</v>
      </c>
      <c r="J34" s="232">
        <v>2625.7322113</v>
      </c>
      <c r="K34" s="232">
        <v>2633.4104172000002</v>
      </c>
      <c r="L34" s="232">
        <v>2643.2450907000002</v>
      </c>
      <c r="M34" s="232">
        <v>2650.7221844000001</v>
      </c>
      <c r="N34" s="232">
        <v>2657.4831700999998</v>
      </c>
      <c r="O34" s="232">
        <v>2662.0346295999998</v>
      </c>
      <c r="P34" s="232">
        <v>2668.4834627999999</v>
      </c>
      <c r="Q34" s="232">
        <v>2675.3362514</v>
      </c>
      <c r="R34" s="232">
        <v>2682.252884</v>
      </c>
      <c r="S34" s="232">
        <v>2690.1686673999998</v>
      </c>
      <c r="T34" s="232">
        <v>2698.7434899999998</v>
      </c>
      <c r="U34" s="232">
        <v>2710.9425053999998</v>
      </c>
      <c r="V34" s="232">
        <v>2718.6115413000002</v>
      </c>
      <c r="W34" s="232">
        <v>2724.7157514</v>
      </c>
      <c r="X34" s="232">
        <v>2723.6679684999999</v>
      </c>
      <c r="Y34" s="232">
        <v>2730.8329021</v>
      </c>
      <c r="Z34" s="232">
        <v>2740.6233849</v>
      </c>
      <c r="AA34" s="232">
        <v>2760.6506932000002</v>
      </c>
      <c r="AB34" s="232">
        <v>2769.9838178</v>
      </c>
      <c r="AC34" s="232">
        <v>2776.2340346999999</v>
      </c>
      <c r="AD34" s="232">
        <v>2776.3793311999998</v>
      </c>
      <c r="AE34" s="232">
        <v>2778.7302423000001</v>
      </c>
      <c r="AF34" s="232">
        <v>2780.2647551999999</v>
      </c>
      <c r="AG34" s="232">
        <v>2775.9421324999998</v>
      </c>
      <c r="AH34" s="232">
        <v>2779.6244022000001</v>
      </c>
      <c r="AI34" s="232">
        <v>2786.2708268000001</v>
      </c>
      <c r="AJ34" s="232">
        <v>2800.8269248000001</v>
      </c>
      <c r="AK34" s="232">
        <v>2809.6925204999998</v>
      </c>
      <c r="AL34" s="232">
        <v>2817.8131324000001</v>
      </c>
      <c r="AM34" s="232">
        <v>2796.7851538999998</v>
      </c>
      <c r="AN34" s="232">
        <v>2824.7185030999999</v>
      </c>
      <c r="AO34" s="232">
        <v>2873.2095734</v>
      </c>
      <c r="AP34" s="232">
        <v>3009.5431483000002</v>
      </c>
      <c r="AQ34" s="232">
        <v>3048.6860732999999</v>
      </c>
      <c r="AR34" s="232">
        <v>3057.9231319</v>
      </c>
      <c r="AS34" s="232">
        <v>2998.1403323999998</v>
      </c>
      <c r="AT34" s="232">
        <v>2976.9011518000002</v>
      </c>
      <c r="AU34" s="232">
        <v>2955.0915983999998</v>
      </c>
      <c r="AV34" s="232">
        <v>2877.150756</v>
      </c>
      <c r="AW34" s="232">
        <v>2895.8711444</v>
      </c>
      <c r="AX34" s="232">
        <v>2955.6918472000002</v>
      </c>
      <c r="AY34" s="232">
        <v>3185.6248245000002</v>
      </c>
      <c r="AZ34" s="232">
        <v>3230.8871862000001</v>
      </c>
      <c r="BA34" s="232">
        <v>3220.4908925</v>
      </c>
      <c r="BB34" s="232">
        <v>3055.1879866999998</v>
      </c>
      <c r="BC34" s="232">
        <v>3007.9103492999998</v>
      </c>
      <c r="BD34" s="305">
        <v>2979.41</v>
      </c>
      <c r="BE34" s="305">
        <v>2992.6979999999999</v>
      </c>
      <c r="BF34" s="305">
        <v>2984.4940000000001</v>
      </c>
      <c r="BG34" s="305">
        <v>2977.81</v>
      </c>
      <c r="BH34" s="305">
        <v>2967.09</v>
      </c>
      <c r="BI34" s="305">
        <v>2967.61</v>
      </c>
      <c r="BJ34" s="305">
        <v>2973.8150000000001</v>
      </c>
      <c r="BK34" s="305">
        <v>2994.922</v>
      </c>
      <c r="BL34" s="305">
        <v>3005.5830000000001</v>
      </c>
      <c r="BM34" s="305">
        <v>3015.0169999999998</v>
      </c>
      <c r="BN34" s="305">
        <v>3022.3760000000002</v>
      </c>
      <c r="BO34" s="305">
        <v>3029.989</v>
      </c>
      <c r="BP34" s="305">
        <v>3037.011</v>
      </c>
      <c r="BQ34" s="305">
        <v>3043.663</v>
      </c>
      <c r="BR34" s="305">
        <v>3049.3319999999999</v>
      </c>
      <c r="BS34" s="305">
        <v>3054.241</v>
      </c>
      <c r="BT34" s="305">
        <v>3058.39</v>
      </c>
      <c r="BU34" s="305">
        <v>3061.779</v>
      </c>
      <c r="BV34" s="305">
        <v>3064.4079999999999</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5866.2414737999998</v>
      </c>
      <c r="D36" s="232">
        <v>5866.9990067999997</v>
      </c>
      <c r="E36" s="232">
        <v>5869.0360128000002</v>
      </c>
      <c r="F36" s="232">
        <v>5872.8168935000003</v>
      </c>
      <c r="G36" s="232">
        <v>5877.7391955000003</v>
      </c>
      <c r="H36" s="232">
        <v>5882.9337517000004</v>
      </c>
      <c r="I36" s="232">
        <v>5887.7178164999996</v>
      </c>
      <c r="J36" s="232">
        <v>5892.1543310999996</v>
      </c>
      <c r="K36" s="232">
        <v>5896.4926582999997</v>
      </c>
      <c r="L36" s="232">
        <v>5900.9327012000003</v>
      </c>
      <c r="M36" s="232">
        <v>5905.4765233999997</v>
      </c>
      <c r="N36" s="232">
        <v>5910.0767288999996</v>
      </c>
      <c r="O36" s="232">
        <v>5914.6473216000004</v>
      </c>
      <c r="P36" s="232">
        <v>5918.9479045999997</v>
      </c>
      <c r="Q36" s="232">
        <v>5922.6994812000003</v>
      </c>
      <c r="R36" s="232">
        <v>5925.7100678999996</v>
      </c>
      <c r="S36" s="232">
        <v>5928.1357356999997</v>
      </c>
      <c r="T36" s="232">
        <v>5930.2195690999997</v>
      </c>
      <c r="U36" s="232">
        <v>5932.172748</v>
      </c>
      <c r="V36" s="232">
        <v>5934.0788347999996</v>
      </c>
      <c r="W36" s="232">
        <v>5935.9894872000004</v>
      </c>
      <c r="X36" s="232">
        <v>5937.9379070000005</v>
      </c>
      <c r="Y36" s="232">
        <v>5939.8834717</v>
      </c>
      <c r="Z36" s="232">
        <v>5941.7671028000004</v>
      </c>
      <c r="AA36" s="232">
        <v>5943.5959806999999</v>
      </c>
      <c r="AB36" s="232">
        <v>5945.6423217000001</v>
      </c>
      <c r="AC36" s="232">
        <v>5948.2446011000002</v>
      </c>
      <c r="AD36" s="232">
        <v>5951.5969071</v>
      </c>
      <c r="AE36" s="232">
        <v>5955.3157784000005</v>
      </c>
      <c r="AF36" s="232">
        <v>5958.8733668000004</v>
      </c>
      <c r="AG36" s="232">
        <v>5961.913783</v>
      </c>
      <c r="AH36" s="232">
        <v>5964.7689748000003</v>
      </c>
      <c r="AI36" s="232">
        <v>5967.9428491999997</v>
      </c>
      <c r="AJ36" s="232">
        <v>5971.2092390999996</v>
      </c>
      <c r="AK36" s="232">
        <v>5971.4216802999999</v>
      </c>
      <c r="AL36" s="232">
        <v>5964.7036348000001</v>
      </c>
      <c r="AM36" s="232">
        <v>5948.4009520999998</v>
      </c>
      <c r="AN36" s="232">
        <v>5924.7490338999996</v>
      </c>
      <c r="AO36" s="232">
        <v>5897.2056696999998</v>
      </c>
      <c r="AP36" s="232">
        <v>5870.4089382000002</v>
      </c>
      <c r="AQ36" s="232">
        <v>5853.7180742999999</v>
      </c>
      <c r="AR36" s="232">
        <v>5857.6726021000004</v>
      </c>
      <c r="AS36" s="232">
        <v>5887.7177881999996</v>
      </c>
      <c r="AT36" s="232">
        <v>5928.9218695999998</v>
      </c>
      <c r="AU36" s="232">
        <v>5961.2588259000004</v>
      </c>
      <c r="AV36" s="232">
        <v>5970.1517547000003</v>
      </c>
      <c r="AW36" s="232">
        <v>5962.8202267999995</v>
      </c>
      <c r="AX36" s="232">
        <v>5951.9329309000004</v>
      </c>
      <c r="AY36" s="232">
        <v>5947.4672557000004</v>
      </c>
      <c r="AZ36" s="232">
        <v>5948.6353885999997</v>
      </c>
      <c r="BA36" s="232">
        <v>5951.9582168999996</v>
      </c>
      <c r="BB36" s="232">
        <v>5954.7062226999997</v>
      </c>
      <c r="BC36" s="232">
        <v>5957.1482668999997</v>
      </c>
      <c r="BD36" s="305">
        <v>5960.3029999999999</v>
      </c>
      <c r="BE36" s="305">
        <v>5964.8909999999996</v>
      </c>
      <c r="BF36" s="305">
        <v>5970.4480000000003</v>
      </c>
      <c r="BG36" s="305">
        <v>5976.2079999999996</v>
      </c>
      <c r="BH36" s="305">
        <v>5981.52</v>
      </c>
      <c r="BI36" s="305">
        <v>5986.1679999999997</v>
      </c>
      <c r="BJ36" s="305">
        <v>5990.0479999999998</v>
      </c>
      <c r="BK36" s="305">
        <v>5993.1369999999997</v>
      </c>
      <c r="BL36" s="305">
        <v>5995.7370000000001</v>
      </c>
      <c r="BM36" s="305">
        <v>5998.232</v>
      </c>
      <c r="BN36" s="305">
        <v>6000.9380000000001</v>
      </c>
      <c r="BO36" s="305">
        <v>6003.8980000000001</v>
      </c>
      <c r="BP36" s="305">
        <v>6007.0879999999997</v>
      </c>
      <c r="BQ36" s="305">
        <v>6010.482</v>
      </c>
      <c r="BR36" s="305">
        <v>6014.0320000000002</v>
      </c>
      <c r="BS36" s="305">
        <v>6017.6880000000001</v>
      </c>
      <c r="BT36" s="305">
        <v>6021.4059999999999</v>
      </c>
      <c r="BU36" s="305">
        <v>6025.1620000000003</v>
      </c>
      <c r="BV36" s="305">
        <v>6028.9369999999999</v>
      </c>
    </row>
    <row r="37" spans="1:74" s="160" customFormat="1" ht="11.1" customHeight="1" x14ac:dyDescent="0.2">
      <c r="A37" s="148" t="s">
        <v>717</v>
      </c>
      <c r="B37" s="204" t="s">
        <v>468</v>
      </c>
      <c r="C37" s="232">
        <v>15990.334115</v>
      </c>
      <c r="D37" s="232">
        <v>15998.935659999999</v>
      </c>
      <c r="E37" s="232">
        <v>16011.734557</v>
      </c>
      <c r="F37" s="232">
        <v>16029.836893</v>
      </c>
      <c r="G37" s="232">
        <v>16050.339555</v>
      </c>
      <c r="H37" s="232">
        <v>16069.337129</v>
      </c>
      <c r="I37" s="232">
        <v>16083.951626</v>
      </c>
      <c r="J37" s="232">
        <v>16095.414745</v>
      </c>
      <c r="K37" s="232">
        <v>16105.985611</v>
      </c>
      <c r="L37" s="232">
        <v>16117.467477</v>
      </c>
      <c r="M37" s="232">
        <v>16129.840118</v>
      </c>
      <c r="N37" s="232">
        <v>16142.627435</v>
      </c>
      <c r="O37" s="232">
        <v>16155.273730999999</v>
      </c>
      <c r="P37" s="232">
        <v>16166.904898999999</v>
      </c>
      <c r="Q37" s="232">
        <v>16176.567231000001</v>
      </c>
      <c r="R37" s="232">
        <v>16183.762183000001</v>
      </c>
      <c r="S37" s="232">
        <v>16189.811857000001</v>
      </c>
      <c r="T37" s="232">
        <v>16196.49352</v>
      </c>
      <c r="U37" s="232">
        <v>16205.125088999999</v>
      </c>
      <c r="V37" s="232">
        <v>16215.187085</v>
      </c>
      <c r="W37" s="232">
        <v>16225.700681</v>
      </c>
      <c r="X37" s="232">
        <v>16235.862797</v>
      </c>
      <c r="Y37" s="232">
        <v>16245.573340000001</v>
      </c>
      <c r="Z37" s="232">
        <v>16254.907969</v>
      </c>
      <c r="AA37" s="232">
        <v>16264.112628000001</v>
      </c>
      <c r="AB37" s="232">
        <v>16274.114414</v>
      </c>
      <c r="AC37" s="232">
        <v>16286.010715</v>
      </c>
      <c r="AD37" s="232">
        <v>16300.322274</v>
      </c>
      <c r="AE37" s="232">
        <v>16315.26326</v>
      </c>
      <c r="AF37" s="232">
        <v>16328.4712</v>
      </c>
      <c r="AG37" s="232">
        <v>16338.355684</v>
      </c>
      <c r="AH37" s="232">
        <v>16346.414561</v>
      </c>
      <c r="AI37" s="232">
        <v>16354.917747</v>
      </c>
      <c r="AJ37" s="232">
        <v>16363.968239</v>
      </c>
      <c r="AK37" s="232">
        <v>16365.001383000001</v>
      </c>
      <c r="AL37" s="232">
        <v>16347.285608</v>
      </c>
      <c r="AM37" s="232">
        <v>16303.375470000001</v>
      </c>
      <c r="AN37" s="232">
        <v>16238.970045</v>
      </c>
      <c r="AO37" s="232">
        <v>16163.054533</v>
      </c>
      <c r="AP37" s="232">
        <v>16088.064548</v>
      </c>
      <c r="AQ37" s="232">
        <v>16040.237351</v>
      </c>
      <c r="AR37" s="232">
        <v>16049.260614000001</v>
      </c>
      <c r="AS37" s="232">
        <v>16130.683191</v>
      </c>
      <c r="AT37" s="232">
        <v>16243.498664000001</v>
      </c>
      <c r="AU37" s="232">
        <v>16332.561798000001</v>
      </c>
      <c r="AV37" s="232">
        <v>16357.692943</v>
      </c>
      <c r="AW37" s="232">
        <v>16338.574804</v>
      </c>
      <c r="AX37" s="232">
        <v>16309.855669</v>
      </c>
      <c r="AY37" s="232">
        <v>16298.752192</v>
      </c>
      <c r="AZ37" s="232">
        <v>16302.754481</v>
      </c>
      <c r="BA37" s="232">
        <v>16311.921005</v>
      </c>
      <c r="BB37" s="232">
        <v>16318.475888000001</v>
      </c>
      <c r="BC37" s="232">
        <v>16323.305866999999</v>
      </c>
      <c r="BD37" s="305">
        <v>16329.46</v>
      </c>
      <c r="BE37" s="305">
        <v>16339.25</v>
      </c>
      <c r="BF37" s="305">
        <v>16351.93</v>
      </c>
      <c r="BG37" s="305">
        <v>16366.03</v>
      </c>
      <c r="BH37" s="305">
        <v>16380.18</v>
      </c>
      <c r="BI37" s="305">
        <v>16393.400000000001</v>
      </c>
      <c r="BJ37" s="305">
        <v>16404.849999999999</v>
      </c>
      <c r="BK37" s="305">
        <v>16413.990000000002</v>
      </c>
      <c r="BL37" s="305">
        <v>16421.64</v>
      </c>
      <c r="BM37" s="305">
        <v>16428.96</v>
      </c>
      <c r="BN37" s="305">
        <v>16436.82</v>
      </c>
      <c r="BO37" s="305">
        <v>16445.009999999998</v>
      </c>
      <c r="BP37" s="305">
        <v>16453.04</v>
      </c>
      <c r="BQ37" s="305">
        <v>16460.57</v>
      </c>
      <c r="BR37" s="305">
        <v>16467.95</v>
      </c>
      <c r="BS37" s="305">
        <v>16475.64</v>
      </c>
      <c r="BT37" s="305">
        <v>16484.02</v>
      </c>
      <c r="BU37" s="305">
        <v>16492.939999999999</v>
      </c>
      <c r="BV37" s="305">
        <v>16502.13</v>
      </c>
    </row>
    <row r="38" spans="1:74" s="160" customFormat="1" ht="11.1" customHeight="1" x14ac:dyDescent="0.2">
      <c r="A38" s="148" t="s">
        <v>718</v>
      </c>
      <c r="B38" s="204" t="s">
        <v>436</v>
      </c>
      <c r="C38" s="232">
        <v>18849.01353</v>
      </c>
      <c r="D38" s="232">
        <v>18850.512394000001</v>
      </c>
      <c r="E38" s="232">
        <v>18856.191819</v>
      </c>
      <c r="F38" s="232">
        <v>18867.537813999999</v>
      </c>
      <c r="G38" s="232">
        <v>18882.477148999998</v>
      </c>
      <c r="H38" s="232">
        <v>18898.046783999998</v>
      </c>
      <c r="I38" s="232">
        <v>18911.941486</v>
      </c>
      <c r="J38" s="232">
        <v>18924.487237000001</v>
      </c>
      <c r="K38" s="232">
        <v>18936.667824</v>
      </c>
      <c r="L38" s="232">
        <v>18949.260598000001</v>
      </c>
      <c r="M38" s="232">
        <v>18962.217163000001</v>
      </c>
      <c r="N38" s="232">
        <v>18975.282684000002</v>
      </c>
      <c r="O38" s="232">
        <v>18988.133407000001</v>
      </c>
      <c r="P38" s="232">
        <v>19000.169887</v>
      </c>
      <c r="Q38" s="232">
        <v>19010.723754999999</v>
      </c>
      <c r="R38" s="232">
        <v>19019.233942999999</v>
      </c>
      <c r="S38" s="232">
        <v>19025.568576000001</v>
      </c>
      <c r="T38" s="232">
        <v>19029.703078999999</v>
      </c>
      <c r="U38" s="232">
        <v>19031.775844</v>
      </c>
      <c r="V38" s="232">
        <v>19032.577141000002</v>
      </c>
      <c r="W38" s="232">
        <v>19033.060207999999</v>
      </c>
      <c r="X38" s="232">
        <v>19033.968400000002</v>
      </c>
      <c r="Y38" s="232">
        <v>19035.205546000001</v>
      </c>
      <c r="Z38" s="232">
        <v>19036.465591</v>
      </c>
      <c r="AA38" s="232">
        <v>19037.620718999999</v>
      </c>
      <c r="AB38" s="232">
        <v>19039.25605</v>
      </c>
      <c r="AC38" s="232">
        <v>19042.134942000001</v>
      </c>
      <c r="AD38" s="232">
        <v>19046.844324999998</v>
      </c>
      <c r="AE38" s="232">
        <v>19053.265424000001</v>
      </c>
      <c r="AF38" s="232">
        <v>19061.103038000001</v>
      </c>
      <c r="AG38" s="232">
        <v>19070.141986999999</v>
      </c>
      <c r="AH38" s="232">
        <v>19080.487188999999</v>
      </c>
      <c r="AI38" s="232">
        <v>19092.323584999998</v>
      </c>
      <c r="AJ38" s="232">
        <v>19103.765255999999</v>
      </c>
      <c r="AK38" s="232">
        <v>19104.642857999999</v>
      </c>
      <c r="AL38" s="232">
        <v>19082.716187000002</v>
      </c>
      <c r="AM38" s="232">
        <v>19029.773454999999</v>
      </c>
      <c r="AN38" s="232">
        <v>18953.716530000002</v>
      </c>
      <c r="AO38" s="232">
        <v>18866.475697999998</v>
      </c>
      <c r="AP38" s="232">
        <v>18783.506077999999</v>
      </c>
      <c r="AQ38" s="232">
        <v>18734.362143999999</v>
      </c>
      <c r="AR38" s="232">
        <v>18752.123202999999</v>
      </c>
      <c r="AS38" s="232">
        <v>18853.599535000001</v>
      </c>
      <c r="AT38" s="232">
        <v>18990.525301999998</v>
      </c>
      <c r="AU38" s="232">
        <v>19098.365633000001</v>
      </c>
      <c r="AV38" s="232">
        <v>19130.183325000002</v>
      </c>
      <c r="AW38" s="232">
        <v>19109.431825</v>
      </c>
      <c r="AX38" s="232">
        <v>19077.162242999999</v>
      </c>
      <c r="AY38" s="232">
        <v>19065.670752999999</v>
      </c>
      <c r="AZ38" s="232">
        <v>19072.233767999998</v>
      </c>
      <c r="BA38" s="232">
        <v>19085.372764</v>
      </c>
      <c r="BB38" s="232">
        <v>19096.076067000002</v>
      </c>
      <c r="BC38" s="232">
        <v>19105.199409000001</v>
      </c>
      <c r="BD38" s="305">
        <v>19116.07</v>
      </c>
      <c r="BE38" s="305">
        <v>19131.169999999998</v>
      </c>
      <c r="BF38" s="305">
        <v>19149.7</v>
      </c>
      <c r="BG38" s="305">
        <v>19170.03</v>
      </c>
      <c r="BH38" s="305">
        <v>19190.61</v>
      </c>
      <c r="BI38" s="305">
        <v>19210.240000000002</v>
      </c>
      <c r="BJ38" s="305">
        <v>19227.849999999999</v>
      </c>
      <c r="BK38" s="305">
        <v>19242.61</v>
      </c>
      <c r="BL38" s="305">
        <v>19254.87</v>
      </c>
      <c r="BM38" s="305">
        <v>19265.27</v>
      </c>
      <c r="BN38" s="305">
        <v>19274.38</v>
      </c>
      <c r="BO38" s="305">
        <v>19282.650000000001</v>
      </c>
      <c r="BP38" s="305">
        <v>19290.439999999999</v>
      </c>
      <c r="BQ38" s="305">
        <v>19298.13</v>
      </c>
      <c r="BR38" s="305">
        <v>19306.03</v>
      </c>
      <c r="BS38" s="305">
        <v>19314.41</v>
      </c>
      <c r="BT38" s="305">
        <v>19323.5</v>
      </c>
      <c r="BU38" s="305">
        <v>19333.099999999999</v>
      </c>
      <c r="BV38" s="305">
        <v>19342.97</v>
      </c>
    </row>
    <row r="39" spans="1:74" s="160" customFormat="1" ht="11.1" customHeight="1" x14ac:dyDescent="0.2">
      <c r="A39" s="148" t="s">
        <v>719</v>
      </c>
      <c r="B39" s="204" t="s">
        <v>437</v>
      </c>
      <c r="C39" s="232">
        <v>8510.0921417999998</v>
      </c>
      <c r="D39" s="232">
        <v>8512.3381277000008</v>
      </c>
      <c r="E39" s="232">
        <v>8516.3566615</v>
      </c>
      <c r="F39" s="232">
        <v>8522.7228266000002</v>
      </c>
      <c r="G39" s="232">
        <v>8530.8267885999994</v>
      </c>
      <c r="H39" s="232">
        <v>8539.7624835000006</v>
      </c>
      <c r="I39" s="232">
        <v>8548.7786974999999</v>
      </c>
      <c r="J39" s="232">
        <v>8557.7436185999995</v>
      </c>
      <c r="K39" s="232">
        <v>8566.6802850999993</v>
      </c>
      <c r="L39" s="232">
        <v>8575.6132414999993</v>
      </c>
      <c r="M39" s="232">
        <v>8584.5730571999993</v>
      </c>
      <c r="N39" s="232">
        <v>8593.5918079999992</v>
      </c>
      <c r="O39" s="232">
        <v>8602.6178106000007</v>
      </c>
      <c r="P39" s="232">
        <v>8611.2643466000009</v>
      </c>
      <c r="Q39" s="232">
        <v>8619.0609385999996</v>
      </c>
      <c r="R39" s="232">
        <v>8625.7002831000009</v>
      </c>
      <c r="S39" s="232">
        <v>8631.5277716000001</v>
      </c>
      <c r="T39" s="232">
        <v>8637.0519700000004</v>
      </c>
      <c r="U39" s="232">
        <v>8642.6846231</v>
      </c>
      <c r="V39" s="232">
        <v>8648.4501937000005</v>
      </c>
      <c r="W39" s="232">
        <v>8654.2763238999996</v>
      </c>
      <c r="X39" s="232">
        <v>8660.0944961000005</v>
      </c>
      <c r="Y39" s="232">
        <v>8665.8515544000002</v>
      </c>
      <c r="Z39" s="232">
        <v>8671.4981828</v>
      </c>
      <c r="AA39" s="232">
        <v>8677.0756777000006</v>
      </c>
      <c r="AB39" s="232">
        <v>8682.9877840000008</v>
      </c>
      <c r="AC39" s="232">
        <v>8689.7288587000003</v>
      </c>
      <c r="AD39" s="232">
        <v>8697.5765628000008</v>
      </c>
      <c r="AE39" s="232">
        <v>8705.9417749000004</v>
      </c>
      <c r="AF39" s="232">
        <v>8714.0186775999991</v>
      </c>
      <c r="AG39" s="232">
        <v>8721.2652056999996</v>
      </c>
      <c r="AH39" s="232">
        <v>8728.1943030999992</v>
      </c>
      <c r="AI39" s="232">
        <v>8735.5826658000005</v>
      </c>
      <c r="AJ39" s="232">
        <v>8743.1055307999995</v>
      </c>
      <c r="AK39" s="232">
        <v>8746.0322985999992</v>
      </c>
      <c r="AL39" s="232">
        <v>8738.5309101999992</v>
      </c>
      <c r="AM39" s="232">
        <v>8716.6870942000005</v>
      </c>
      <c r="AN39" s="232">
        <v>8684.2577275000003</v>
      </c>
      <c r="AO39" s="232">
        <v>8646.9174741999996</v>
      </c>
      <c r="AP39" s="232">
        <v>8611.8451810000006</v>
      </c>
      <c r="AQ39" s="232">
        <v>8592.2364242999993</v>
      </c>
      <c r="AR39" s="232">
        <v>8602.7909631000002</v>
      </c>
      <c r="AS39" s="232">
        <v>8650.9996742999992</v>
      </c>
      <c r="AT39" s="232">
        <v>8715.5179064999993</v>
      </c>
      <c r="AU39" s="232">
        <v>8767.7921263000007</v>
      </c>
      <c r="AV39" s="232">
        <v>8786.9521315000002</v>
      </c>
      <c r="AW39" s="232">
        <v>8782.8610458999992</v>
      </c>
      <c r="AX39" s="232">
        <v>8773.0653246999991</v>
      </c>
      <c r="AY39" s="232">
        <v>8771.4065169999994</v>
      </c>
      <c r="AZ39" s="232">
        <v>8776.9065472000002</v>
      </c>
      <c r="BA39" s="232">
        <v>8784.8824337000005</v>
      </c>
      <c r="BB39" s="232">
        <v>8791.6669650999993</v>
      </c>
      <c r="BC39" s="232">
        <v>8797.6560109000002</v>
      </c>
      <c r="BD39" s="305">
        <v>8804.2610000000004</v>
      </c>
      <c r="BE39" s="305">
        <v>8812.5609999999997</v>
      </c>
      <c r="BF39" s="305">
        <v>8822.3040000000001</v>
      </c>
      <c r="BG39" s="305">
        <v>8832.9050000000007</v>
      </c>
      <c r="BH39" s="305">
        <v>8843.7479999999996</v>
      </c>
      <c r="BI39" s="305">
        <v>8854.0959999999995</v>
      </c>
      <c r="BJ39" s="305">
        <v>8863.1790000000001</v>
      </c>
      <c r="BK39" s="305">
        <v>8870.5210000000006</v>
      </c>
      <c r="BL39" s="305">
        <v>8876.8060000000005</v>
      </c>
      <c r="BM39" s="305">
        <v>8883.009</v>
      </c>
      <c r="BN39" s="305">
        <v>8889.8790000000008</v>
      </c>
      <c r="BO39" s="305">
        <v>8897.2620000000006</v>
      </c>
      <c r="BP39" s="305">
        <v>8904.7810000000009</v>
      </c>
      <c r="BQ39" s="305">
        <v>8912.1049999999996</v>
      </c>
      <c r="BR39" s="305">
        <v>8919.1049999999996</v>
      </c>
      <c r="BS39" s="305">
        <v>8925.7039999999997</v>
      </c>
      <c r="BT39" s="305">
        <v>8931.8619999999992</v>
      </c>
      <c r="BU39" s="305">
        <v>8937.6990000000005</v>
      </c>
      <c r="BV39" s="305">
        <v>8943.3760000000002</v>
      </c>
    </row>
    <row r="40" spans="1:74" s="160" customFormat="1" ht="11.1" customHeight="1" x14ac:dyDescent="0.2">
      <c r="A40" s="148" t="s">
        <v>720</v>
      </c>
      <c r="B40" s="204" t="s">
        <v>438</v>
      </c>
      <c r="C40" s="232">
        <v>25097.975732999999</v>
      </c>
      <c r="D40" s="232">
        <v>25110.658943999999</v>
      </c>
      <c r="E40" s="232">
        <v>25128.859682999999</v>
      </c>
      <c r="F40" s="232">
        <v>25154.505617999999</v>
      </c>
      <c r="G40" s="232">
        <v>25184.988871000001</v>
      </c>
      <c r="H40" s="232">
        <v>25216.567674999998</v>
      </c>
      <c r="I40" s="232">
        <v>25246.308078999999</v>
      </c>
      <c r="J40" s="232">
        <v>25274.507382</v>
      </c>
      <c r="K40" s="232">
        <v>25302.270702000002</v>
      </c>
      <c r="L40" s="232">
        <v>25330.479337000001</v>
      </c>
      <c r="M40" s="232">
        <v>25359.119328000001</v>
      </c>
      <c r="N40" s="232">
        <v>25387.952898</v>
      </c>
      <c r="O40" s="232">
        <v>25416.599056999999</v>
      </c>
      <c r="P40" s="232">
        <v>25444.103961000001</v>
      </c>
      <c r="Q40" s="232">
        <v>25469.370548999999</v>
      </c>
      <c r="R40" s="232">
        <v>25491.59476</v>
      </c>
      <c r="S40" s="232">
        <v>25511.144520999998</v>
      </c>
      <c r="T40" s="232">
        <v>25528.680756999998</v>
      </c>
      <c r="U40" s="232">
        <v>25544.847136</v>
      </c>
      <c r="V40" s="232">
        <v>25560.218290000001</v>
      </c>
      <c r="W40" s="232">
        <v>25575.351592999999</v>
      </c>
      <c r="X40" s="232">
        <v>25590.697882</v>
      </c>
      <c r="Y40" s="232">
        <v>25606.281846999998</v>
      </c>
      <c r="Z40" s="232">
        <v>25622.021640999999</v>
      </c>
      <c r="AA40" s="232">
        <v>25637.92138</v>
      </c>
      <c r="AB40" s="232">
        <v>25654.329031000001</v>
      </c>
      <c r="AC40" s="232">
        <v>25671.678526</v>
      </c>
      <c r="AD40" s="232">
        <v>25690.608273000002</v>
      </c>
      <c r="AE40" s="232">
        <v>25712.574585999999</v>
      </c>
      <c r="AF40" s="232">
        <v>25739.238255</v>
      </c>
      <c r="AG40" s="232">
        <v>25771.707705000001</v>
      </c>
      <c r="AH40" s="232">
        <v>25808.881898</v>
      </c>
      <c r="AI40" s="232">
        <v>25849.107427999999</v>
      </c>
      <c r="AJ40" s="232">
        <v>25888.257593999999</v>
      </c>
      <c r="AK40" s="232">
        <v>25912.312506999999</v>
      </c>
      <c r="AL40" s="232">
        <v>25904.778983</v>
      </c>
      <c r="AM40" s="232">
        <v>25854.522153999998</v>
      </c>
      <c r="AN40" s="232">
        <v>25771.840418</v>
      </c>
      <c r="AO40" s="232">
        <v>25672.390489000001</v>
      </c>
      <c r="AP40" s="232">
        <v>25576.815274</v>
      </c>
      <c r="AQ40" s="232">
        <v>25525.702448</v>
      </c>
      <c r="AR40" s="232">
        <v>25564.625875000002</v>
      </c>
      <c r="AS40" s="232">
        <v>25717.174996999998</v>
      </c>
      <c r="AT40" s="232">
        <v>25919.001543999999</v>
      </c>
      <c r="AU40" s="232">
        <v>26083.772822999999</v>
      </c>
      <c r="AV40" s="232">
        <v>26148.462348000001</v>
      </c>
      <c r="AW40" s="232">
        <v>26143.268469999999</v>
      </c>
      <c r="AX40" s="232">
        <v>26121.695749999999</v>
      </c>
      <c r="AY40" s="232">
        <v>26125.852527999999</v>
      </c>
      <c r="AZ40" s="232">
        <v>26152.262261</v>
      </c>
      <c r="BA40" s="232">
        <v>26186.052189000002</v>
      </c>
      <c r="BB40" s="232">
        <v>26215.623583000001</v>
      </c>
      <c r="BC40" s="232">
        <v>26242.473840999999</v>
      </c>
      <c r="BD40" s="305">
        <v>26271.37</v>
      </c>
      <c r="BE40" s="305">
        <v>26305.96</v>
      </c>
      <c r="BF40" s="305">
        <v>26345.35</v>
      </c>
      <c r="BG40" s="305">
        <v>26387.51</v>
      </c>
      <c r="BH40" s="305">
        <v>26430.39</v>
      </c>
      <c r="BI40" s="305">
        <v>26471.83</v>
      </c>
      <c r="BJ40" s="305">
        <v>26509.62</v>
      </c>
      <c r="BK40" s="305">
        <v>26542.41</v>
      </c>
      <c r="BL40" s="305">
        <v>26572.09</v>
      </c>
      <c r="BM40" s="305">
        <v>26601.38</v>
      </c>
      <c r="BN40" s="305">
        <v>26632.32</v>
      </c>
      <c r="BO40" s="305">
        <v>26664.26</v>
      </c>
      <c r="BP40" s="305">
        <v>26695.87</v>
      </c>
      <c r="BQ40" s="305">
        <v>26726.11</v>
      </c>
      <c r="BR40" s="305">
        <v>26755.22</v>
      </c>
      <c r="BS40" s="305">
        <v>26783.72</v>
      </c>
      <c r="BT40" s="305">
        <v>26812.06</v>
      </c>
      <c r="BU40" s="305">
        <v>26840.34</v>
      </c>
      <c r="BV40" s="305">
        <v>26868.6</v>
      </c>
    </row>
    <row r="41" spans="1:74" s="160" customFormat="1" ht="11.1" customHeight="1" x14ac:dyDescent="0.2">
      <c r="A41" s="148" t="s">
        <v>721</v>
      </c>
      <c r="B41" s="204" t="s">
        <v>439</v>
      </c>
      <c r="C41" s="232">
        <v>7578.8254207</v>
      </c>
      <c r="D41" s="232">
        <v>7577.7708334999998</v>
      </c>
      <c r="E41" s="232">
        <v>7578.3514395000002</v>
      </c>
      <c r="F41" s="232">
        <v>7581.1586514999999</v>
      </c>
      <c r="G41" s="232">
        <v>7585.4558209999996</v>
      </c>
      <c r="H41" s="232">
        <v>7590.1742844</v>
      </c>
      <c r="I41" s="232">
        <v>7594.4647574999999</v>
      </c>
      <c r="J41" s="232">
        <v>7598.3554751000001</v>
      </c>
      <c r="K41" s="232">
        <v>7602.0940512999996</v>
      </c>
      <c r="L41" s="232">
        <v>7605.8962332999999</v>
      </c>
      <c r="M41" s="232">
        <v>7609.8502988999999</v>
      </c>
      <c r="N41" s="232">
        <v>7614.0126591999997</v>
      </c>
      <c r="O41" s="232">
        <v>7618.3043934999996</v>
      </c>
      <c r="P41" s="232">
        <v>7622.1052547999998</v>
      </c>
      <c r="Q41" s="232">
        <v>7624.6596648000004</v>
      </c>
      <c r="R41" s="232">
        <v>7625.6350638000004</v>
      </c>
      <c r="S41" s="232">
        <v>7626.3909667999997</v>
      </c>
      <c r="T41" s="232">
        <v>7628.7099073999998</v>
      </c>
      <c r="U41" s="232">
        <v>7633.8442244999997</v>
      </c>
      <c r="V41" s="232">
        <v>7640.9254780000001</v>
      </c>
      <c r="W41" s="232">
        <v>7648.5550329999996</v>
      </c>
      <c r="X41" s="232">
        <v>7655.6173509</v>
      </c>
      <c r="Y41" s="232">
        <v>7662.1292782</v>
      </c>
      <c r="Z41" s="232">
        <v>7668.3907581000003</v>
      </c>
      <c r="AA41" s="232">
        <v>7674.7180318999999</v>
      </c>
      <c r="AB41" s="232">
        <v>7681.4925341999997</v>
      </c>
      <c r="AC41" s="232">
        <v>7689.1119982</v>
      </c>
      <c r="AD41" s="232">
        <v>7697.7583924</v>
      </c>
      <c r="AE41" s="232">
        <v>7706.7506270000003</v>
      </c>
      <c r="AF41" s="232">
        <v>7715.1918476999999</v>
      </c>
      <c r="AG41" s="232">
        <v>7722.4807569000004</v>
      </c>
      <c r="AH41" s="232">
        <v>7729.1982842999996</v>
      </c>
      <c r="AI41" s="232">
        <v>7736.2209161999999</v>
      </c>
      <c r="AJ41" s="232">
        <v>7743.4095722000002</v>
      </c>
      <c r="AK41" s="232">
        <v>7746.5629049999998</v>
      </c>
      <c r="AL41" s="232">
        <v>7740.4640005000001</v>
      </c>
      <c r="AM41" s="232">
        <v>7721.5961147999997</v>
      </c>
      <c r="AN41" s="232">
        <v>7693.2431839000001</v>
      </c>
      <c r="AO41" s="232">
        <v>7660.3893141999997</v>
      </c>
      <c r="AP41" s="232">
        <v>7629.3848416999999</v>
      </c>
      <c r="AQ41" s="232">
        <v>7612.0450214000002</v>
      </c>
      <c r="AR41" s="232">
        <v>7621.5513381000001</v>
      </c>
      <c r="AS41" s="232">
        <v>7664.6461331</v>
      </c>
      <c r="AT41" s="232">
        <v>7722.3151747000002</v>
      </c>
      <c r="AU41" s="232">
        <v>7769.1050876999998</v>
      </c>
      <c r="AV41" s="232">
        <v>7786.4105028000004</v>
      </c>
      <c r="AW41" s="232">
        <v>7783.0180729000003</v>
      </c>
      <c r="AX41" s="232">
        <v>7774.5624568000003</v>
      </c>
      <c r="AY41" s="232">
        <v>7773.3706511999999</v>
      </c>
      <c r="AZ41" s="232">
        <v>7778.5390054</v>
      </c>
      <c r="BA41" s="232">
        <v>7785.8562067000003</v>
      </c>
      <c r="BB41" s="232">
        <v>7792.0396280000004</v>
      </c>
      <c r="BC41" s="232">
        <v>7797.5213837000001</v>
      </c>
      <c r="BD41" s="305">
        <v>7803.6620000000003</v>
      </c>
      <c r="BE41" s="305">
        <v>7811.49</v>
      </c>
      <c r="BF41" s="305">
        <v>7820.701</v>
      </c>
      <c r="BG41" s="305">
        <v>7830.6580000000004</v>
      </c>
      <c r="BH41" s="305">
        <v>7840.7349999999997</v>
      </c>
      <c r="BI41" s="305">
        <v>7850.3429999999998</v>
      </c>
      <c r="BJ41" s="305">
        <v>7858.9059999999999</v>
      </c>
      <c r="BK41" s="305">
        <v>7866.0609999999997</v>
      </c>
      <c r="BL41" s="305">
        <v>7872.3040000000001</v>
      </c>
      <c r="BM41" s="305">
        <v>7878.3469999999998</v>
      </c>
      <c r="BN41" s="305">
        <v>7884.7460000000001</v>
      </c>
      <c r="BO41" s="305">
        <v>7891.4309999999996</v>
      </c>
      <c r="BP41" s="305">
        <v>7898.1769999999997</v>
      </c>
      <c r="BQ41" s="305">
        <v>7904.7839999999997</v>
      </c>
      <c r="BR41" s="305">
        <v>7911.1530000000002</v>
      </c>
      <c r="BS41" s="305">
        <v>7917.2120000000004</v>
      </c>
      <c r="BT41" s="305">
        <v>7922.9219999999996</v>
      </c>
      <c r="BU41" s="305">
        <v>7928.3770000000004</v>
      </c>
      <c r="BV41" s="305">
        <v>7933.7030000000004</v>
      </c>
    </row>
    <row r="42" spans="1:74" s="160" customFormat="1" ht="11.1" customHeight="1" x14ac:dyDescent="0.2">
      <c r="A42" s="148" t="s">
        <v>722</v>
      </c>
      <c r="B42" s="204" t="s">
        <v>440</v>
      </c>
      <c r="C42" s="232">
        <v>14522.442374</v>
      </c>
      <c r="D42" s="232">
        <v>14525.4786</v>
      </c>
      <c r="E42" s="232">
        <v>14531.567413000001</v>
      </c>
      <c r="F42" s="232">
        <v>14541.832156</v>
      </c>
      <c r="G42" s="232">
        <v>14555.034403</v>
      </c>
      <c r="H42" s="232">
        <v>14569.345288</v>
      </c>
      <c r="I42" s="232">
        <v>14583.284775</v>
      </c>
      <c r="J42" s="232">
        <v>14596.76816</v>
      </c>
      <c r="K42" s="232">
        <v>14610.059572</v>
      </c>
      <c r="L42" s="232">
        <v>14623.398764</v>
      </c>
      <c r="M42" s="232">
        <v>14636.927974</v>
      </c>
      <c r="N42" s="232">
        <v>14650.765063000001</v>
      </c>
      <c r="O42" s="232">
        <v>14664.795006</v>
      </c>
      <c r="P42" s="232">
        <v>14677.971224999999</v>
      </c>
      <c r="Q42" s="232">
        <v>14689.01426</v>
      </c>
      <c r="R42" s="232">
        <v>14697.310475</v>
      </c>
      <c r="S42" s="232">
        <v>14704.909546999999</v>
      </c>
      <c r="T42" s="232">
        <v>14714.526981999999</v>
      </c>
      <c r="U42" s="232">
        <v>14728.093376999999</v>
      </c>
      <c r="V42" s="232">
        <v>14744.399701</v>
      </c>
      <c r="W42" s="232">
        <v>14761.452014</v>
      </c>
      <c r="X42" s="232">
        <v>14777.671190999999</v>
      </c>
      <c r="Y42" s="232">
        <v>14793.137363</v>
      </c>
      <c r="Z42" s="232">
        <v>14808.345477000001</v>
      </c>
      <c r="AA42" s="232">
        <v>14823.774394</v>
      </c>
      <c r="AB42" s="232">
        <v>14839.838634</v>
      </c>
      <c r="AC42" s="232">
        <v>14856.936636</v>
      </c>
      <c r="AD42" s="232">
        <v>14875.372719000001</v>
      </c>
      <c r="AE42" s="232">
        <v>14895.074744</v>
      </c>
      <c r="AF42" s="232">
        <v>14915.876455</v>
      </c>
      <c r="AG42" s="232">
        <v>14937.653081</v>
      </c>
      <c r="AH42" s="232">
        <v>14960.445802</v>
      </c>
      <c r="AI42" s="232">
        <v>14984.337283999999</v>
      </c>
      <c r="AJ42" s="232">
        <v>15007.787238000001</v>
      </c>
      <c r="AK42" s="232">
        <v>15022.763553999999</v>
      </c>
      <c r="AL42" s="232">
        <v>15019.611167999999</v>
      </c>
      <c r="AM42" s="232">
        <v>14991.794306</v>
      </c>
      <c r="AN42" s="232">
        <v>14945.254355999999</v>
      </c>
      <c r="AO42" s="232">
        <v>14889.051997</v>
      </c>
      <c r="AP42" s="232">
        <v>14835.137298</v>
      </c>
      <c r="AQ42" s="232">
        <v>14807.017873999999</v>
      </c>
      <c r="AR42" s="232">
        <v>14831.090731</v>
      </c>
      <c r="AS42" s="232">
        <v>14921.052223000001</v>
      </c>
      <c r="AT42" s="232">
        <v>15039.796098999999</v>
      </c>
      <c r="AU42" s="232">
        <v>15137.515459</v>
      </c>
      <c r="AV42" s="232">
        <v>15177.782923000001</v>
      </c>
      <c r="AW42" s="232">
        <v>15177.689189999999</v>
      </c>
      <c r="AX42" s="232">
        <v>15167.70448</v>
      </c>
      <c r="AY42" s="232">
        <v>15171.847243</v>
      </c>
      <c r="AZ42" s="232">
        <v>15188.328856</v>
      </c>
      <c r="BA42" s="232">
        <v>15208.908925</v>
      </c>
      <c r="BB42" s="232">
        <v>15227.175407000001</v>
      </c>
      <c r="BC42" s="232">
        <v>15244.02965</v>
      </c>
      <c r="BD42" s="305">
        <v>15262.2</v>
      </c>
      <c r="BE42" s="305">
        <v>15283.74</v>
      </c>
      <c r="BF42" s="305">
        <v>15307.98</v>
      </c>
      <c r="BG42" s="305">
        <v>15333.57</v>
      </c>
      <c r="BH42" s="305">
        <v>15359.23</v>
      </c>
      <c r="BI42" s="305">
        <v>15383.98</v>
      </c>
      <c r="BJ42" s="305">
        <v>15406.88</v>
      </c>
      <c r="BK42" s="305">
        <v>15427.35</v>
      </c>
      <c r="BL42" s="305">
        <v>15446.19</v>
      </c>
      <c r="BM42" s="305">
        <v>15464.54</v>
      </c>
      <c r="BN42" s="305">
        <v>15483.32</v>
      </c>
      <c r="BO42" s="305">
        <v>15502.51</v>
      </c>
      <c r="BP42" s="305">
        <v>15521.86</v>
      </c>
      <c r="BQ42" s="305">
        <v>15541.15</v>
      </c>
      <c r="BR42" s="305">
        <v>15560.2</v>
      </c>
      <c r="BS42" s="305">
        <v>15578.87</v>
      </c>
      <c r="BT42" s="305">
        <v>15597.04</v>
      </c>
      <c r="BU42" s="305">
        <v>15614.85</v>
      </c>
      <c r="BV42" s="305">
        <v>15632.48</v>
      </c>
    </row>
    <row r="43" spans="1:74" s="160" customFormat="1" ht="11.1" customHeight="1" x14ac:dyDescent="0.2">
      <c r="A43" s="148" t="s">
        <v>723</v>
      </c>
      <c r="B43" s="204" t="s">
        <v>441</v>
      </c>
      <c r="C43" s="232">
        <v>9028.6528281999999</v>
      </c>
      <c r="D43" s="232">
        <v>9038.7429293000005</v>
      </c>
      <c r="E43" s="232">
        <v>9050.7724667000002</v>
      </c>
      <c r="F43" s="232">
        <v>9065.4044482000008</v>
      </c>
      <c r="G43" s="232">
        <v>9081.8239056000002</v>
      </c>
      <c r="H43" s="232">
        <v>9098.8463766999994</v>
      </c>
      <c r="I43" s="232">
        <v>9115.5247605000004</v>
      </c>
      <c r="J43" s="232">
        <v>9131.8614027000003</v>
      </c>
      <c r="K43" s="232">
        <v>9148.0960099999993</v>
      </c>
      <c r="L43" s="232">
        <v>9164.4235265999996</v>
      </c>
      <c r="M43" s="232">
        <v>9180.8598449000001</v>
      </c>
      <c r="N43" s="232">
        <v>9197.3760946000002</v>
      </c>
      <c r="O43" s="232">
        <v>9213.8704827000001</v>
      </c>
      <c r="P43" s="232">
        <v>9229.9495270999996</v>
      </c>
      <c r="Q43" s="232">
        <v>9245.1468234999993</v>
      </c>
      <c r="R43" s="232">
        <v>9259.1487821999999</v>
      </c>
      <c r="S43" s="232">
        <v>9272.2530738000005</v>
      </c>
      <c r="T43" s="232">
        <v>9284.9101836000009</v>
      </c>
      <c r="U43" s="232">
        <v>9297.4949799999995</v>
      </c>
      <c r="V43" s="232">
        <v>9310.0798637999997</v>
      </c>
      <c r="W43" s="232">
        <v>9322.6616183000006</v>
      </c>
      <c r="X43" s="232">
        <v>9335.2379361999992</v>
      </c>
      <c r="Y43" s="232">
        <v>9347.8101454000007</v>
      </c>
      <c r="Z43" s="232">
        <v>9360.3804827000004</v>
      </c>
      <c r="AA43" s="232">
        <v>9372.9903794999991</v>
      </c>
      <c r="AB43" s="232">
        <v>9385.8380448999997</v>
      </c>
      <c r="AC43" s="232">
        <v>9399.1608828000008</v>
      </c>
      <c r="AD43" s="232">
        <v>9413.2010702999996</v>
      </c>
      <c r="AE43" s="232">
        <v>9428.2198793000007</v>
      </c>
      <c r="AF43" s="232">
        <v>9444.4833555000005</v>
      </c>
      <c r="AG43" s="232">
        <v>9462.1631056999995</v>
      </c>
      <c r="AH43" s="232">
        <v>9481.0529829000006</v>
      </c>
      <c r="AI43" s="232">
        <v>9500.8524010000001</v>
      </c>
      <c r="AJ43" s="232">
        <v>9520.2892709999996</v>
      </c>
      <c r="AK43" s="232">
        <v>9534.2054893000004</v>
      </c>
      <c r="AL43" s="232">
        <v>9536.4714490999995</v>
      </c>
      <c r="AM43" s="232">
        <v>9522.9293020000005</v>
      </c>
      <c r="AN43" s="232">
        <v>9497.3082338999993</v>
      </c>
      <c r="AO43" s="232">
        <v>9465.3091893000001</v>
      </c>
      <c r="AP43" s="232">
        <v>9434.5018918999995</v>
      </c>
      <c r="AQ43" s="232">
        <v>9419.9311830000006</v>
      </c>
      <c r="AR43" s="232">
        <v>9438.5106833000009</v>
      </c>
      <c r="AS43" s="232">
        <v>9499.0539045999994</v>
      </c>
      <c r="AT43" s="232">
        <v>9577.9739234000008</v>
      </c>
      <c r="AU43" s="232">
        <v>9643.5837074999999</v>
      </c>
      <c r="AV43" s="232">
        <v>9672.7066202999995</v>
      </c>
      <c r="AW43" s="232">
        <v>9676.2076089000002</v>
      </c>
      <c r="AX43" s="232">
        <v>9673.4620159000006</v>
      </c>
      <c r="AY43" s="232">
        <v>9679.7434334000009</v>
      </c>
      <c r="AZ43" s="232">
        <v>9693.9184502000007</v>
      </c>
      <c r="BA43" s="232">
        <v>9710.7519042999993</v>
      </c>
      <c r="BB43" s="232">
        <v>9726.1684191000004</v>
      </c>
      <c r="BC43" s="232">
        <v>9740.7317595000004</v>
      </c>
      <c r="BD43" s="305">
        <v>9756.1650000000009</v>
      </c>
      <c r="BE43" s="305">
        <v>9773.7620000000006</v>
      </c>
      <c r="BF43" s="305">
        <v>9793.09</v>
      </c>
      <c r="BG43" s="305">
        <v>9813.2849999999999</v>
      </c>
      <c r="BH43" s="305">
        <v>9833.527</v>
      </c>
      <c r="BI43" s="305">
        <v>9853.1579999999994</v>
      </c>
      <c r="BJ43" s="305">
        <v>9871.5619999999999</v>
      </c>
      <c r="BK43" s="305">
        <v>9888.3220000000001</v>
      </c>
      <c r="BL43" s="305">
        <v>9903.8070000000007</v>
      </c>
      <c r="BM43" s="305">
        <v>9918.5859999999993</v>
      </c>
      <c r="BN43" s="305">
        <v>9933.14</v>
      </c>
      <c r="BO43" s="305">
        <v>9947.61</v>
      </c>
      <c r="BP43" s="305">
        <v>9962.0540000000001</v>
      </c>
      <c r="BQ43" s="305">
        <v>9976.4740000000002</v>
      </c>
      <c r="BR43" s="305">
        <v>9990.6759999999995</v>
      </c>
      <c r="BS43" s="305">
        <v>10004.41</v>
      </c>
      <c r="BT43" s="305">
        <v>10017.52</v>
      </c>
      <c r="BU43" s="305">
        <v>10030.15</v>
      </c>
      <c r="BV43" s="305">
        <v>10042.540000000001</v>
      </c>
    </row>
    <row r="44" spans="1:74" s="160" customFormat="1" ht="11.1" customHeight="1" x14ac:dyDescent="0.2">
      <c r="A44" s="148" t="s">
        <v>724</v>
      </c>
      <c r="B44" s="204" t="s">
        <v>442</v>
      </c>
      <c r="C44" s="232">
        <v>18660.593473000001</v>
      </c>
      <c r="D44" s="232">
        <v>18666.113455999999</v>
      </c>
      <c r="E44" s="232">
        <v>18676.185503000001</v>
      </c>
      <c r="F44" s="232">
        <v>18692.309255</v>
      </c>
      <c r="G44" s="232">
        <v>18711.578656000002</v>
      </c>
      <c r="H44" s="232">
        <v>18729.986227000001</v>
      </c>
      <c r="I44" s="232">
        <v>18744.53153</v>
      </c>
      <c r="J44" s="232">
        <v>18756.242292999999</v>
      </c>
      <c r="K44" s="232">
        <v>18767.153286000001</v>
      </c>
      <c r="L44" s="232">
        <v>18778.8874</v>
      </c>
      <c r="M44" s="232">
        <v>18791.420013999999</v>
      </c>
      <c r="N44" s="232">
        <v>18804.314629</v>
      </c>
      <c r="O44" s="232">
        <v>18817.043113</v>
      </c>
      <c r="P44" s="232">
        <v>18828.710794999999</v>
      </c>
      <c r="Q44" s="232">
        <v>18838.33137</v>
      </c>
      <c r="R44" s="232">
        <v>18845.325570000001</v>
      </c>
      <c r="S44" s="232">
        <v>18850.742267000001</v>
      </c>
      <c r="T44" s="232">
        <v>18856.037365</v>
      </c>
      <c r="U44" s="232">
        <v>18862.334707999998</v>
      </c>
      <c r="V44" s="232">
        <v>18869.429873000001</v>
      </c>
      <c r="W44" s="232">
        <v>18876.786375</v>
      </c>
      <c r="X44" s="232">
        <v>18883.960212999998</v>
      </c>
      <c r="Y44" s="232">
        <v>18890.877323000001</v>
      </c>
      <c r="Z44" s="232">
        <v>18897.556128</v>
      </c>
      <c r="AA44" s="232">
        <v>18904.170658999999</v>
      </c>
      <c r="AB44" s="232">
        <v>18911.517389000001</v>
      </c>
      <c r="AC44" s="232">
        <v>18920.548395999998</v>
      </c>
      <c r="AD44" s="232">
        <v>18931.825981999998</v>
      </c>
      <c r="AE44" s="232">
        <v>18944.353319999998</v>
      </c>
      <c r="AF44" s="232">
        <v>18956.743804999998</v>
      </c>
      <c r="AG44" s="232">
        <v>18968.085661000001</v>
      </c>
      <c r="AH44" s="232">
        <v>18979.366422999999</v>
      </c>
      <c r="AI44" s="232">
        <v>18992.048458000001</v>
      </c>
      <c r="AJ44" s="232">
        <v>19005.236009</v>
      </c>
      <c r="AK44" s="232">
        <v>19008.600835000001</v>
      </c>
      <c r="AL44" s="232">
        <v>18989.456578000001</v>
      </c>
      <c r="AM44" s="232">
        <v>18939.258026</v>
      </c>
      <c r="AN44" s="232">
        <v>18866.024569000001</v>
      </c>
      <c r="AO44" s="232">
        <v>18781.916746999999</v>
      </c>
      <c r="AP44" s="232">
        <v>18702.492604999999</v>
      </c>
      <c r="AQ44" s="232">
        <v>18656.900202000001</v>
      </c>
      <c r="AR44" s="232">
        <v>18677.685100999999</v>
      </c>
      <c r="AS44" s="232">
        <v>18781.482717999999</v>
      </c>
      <c r="AT44" s="232">
        <v>18921.287883000001</v>
      </c>
      <c r="AU44" s="232">
        <v>19034.185280000002</v>
      </c>
      <c r="AV44" s="232">
        <v>19074.180851000001</v>
      </c>
      <c r="AW44" s="232">
        <v>19062.965583000001</v>
      </c>
      <c r="AX44" s="232">
        <v>19039.151722999999</v>
      </c>
      <c r="AY44" s="232">
        <v>19033.161381999998</v>
      </c>
      <c r="AZ44" s="232">
        <v>19042.656147000002</v>
      </c>
      <c r="BA44" s="232">
        <v>19057.107467000002</v>
      </c>
      <c r="BB44" s="232">
        <v>19068.354405999999</v>
      </c>
      <c r="BC44" s="232">
        <v>19077.706481000001</v>
      </c>
      <c r="BD44" s="305">
        <v>19088.84</v>
      </c>
      <c r="BE44" s="305">
        <v>19104.509999999998</v>
      </c>
      <c r="BF44" s="305">
        <v>19123.77</v>
      </c>
      <c r="BG44" s="305">
        <v>19144.75</v>
      </c>
      <c r="BH44" s="305">
        <v>19165.77</v>
      </c>
      <c r="BI44" s="305">
        <v>19185.82</v>
      </c>
      <c r="BJ44" s="305">
        <v>19204.099999999999</v>
      </c>
      <c r="BK44" s="305">
        <v>19220.07</v>
      </c>
      <c r="BL44" s="305">
        <v>19234.240000000002</v>
      </c>
      <c r="BM44" s="305">
        <v>19247.419999999998</v>
      </c>
      <c r="BN44" s="305">
        <v>19260.34</v>
      </c>
      <c r="BO44" s="305">
        <v>19273.490000000002</v>
      </c>
      <c r="BP44" s="305">
        <v>19287.29</v>
      </c>
      <c r="BQ44" s="305">
        <v>19301.98</v>
      </c>
      <c r="BR44" s="305">
        <v>19316.97</v>
      </c>
      <c r="BS44" s="305">
        <v>19331.46</v>
      </c>
      <c r="BT44" s="305">
        <v>19344.88</v>
      </c>
      <c r="BU44" s="305">
        <v>19357.439999999999</v>
      </c>
      <c r="BV44" s="305">
        <v>19369.57</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7.3669079946</v>
      </c>
      <c r="D46" s="250">
        <v>7.3731419249999997</v>
      </c>
      <c r="E46" s="250">
        <v>7.3792984492000002</v>
      </c>
      <c r="F46" s="250">
        <v>7.3839717802999996</v>
      </c>
      <c r="G46" s="250">
        <v>7.3910278323999998</v>
      </c>
      <c r="H46" s="250">
        <v>7.3990608184999997</v>
      </c>
      <c r="I46" s="250">
        <v>7.4126417265000004</v>
      </c>
      <c r="J46" s="250">
        <v>7.4192003396999997</v>
      </c>
      <c r="K46" s="250">
        <v>7.4233076459999996</v>
      </c>
      <c r="L46" s="250">
        <v>7.4209557947000002</v>
      </c>
      <c r="M46" s="250">
        <v>7.4231663751000001</v>
      </c>
      <c r="N46" s="250">
        <v>7.4259315366000003</v>
      </c>
      <c r="O46" s="250">
        <v>7.4283584572999999</v>
      </c>
      <c r="P46" s="250">
        <v>7.4329023973000004</v>
      </c>
      <c r="Q46" s="250">
        <v>7.4386705348</v>
      </c>
      <c r="R46" s="250">
        <v>7.448886119</v>
      </c>
      <c r="S46" s="250">
        <v>7.4546852145000004</v>
      </c>
      <c r="T46" s="250">
        <v>7.4592910705</v>
      </c>
      <c r="U46" s="250">
        <v>7.4596909952999999</v>
      </c>
      <c r="V46" s="250">
        <v>7.4641698913000001</v>
      </c>
      <c r="W46" s="250">
        <v>7.4697150668000001</v>
      </c>
      <c r="X46" s="250">
        <v>7.4790027929000003</v>
      </c>
      <c r="Y46" s="250">
        <v>7.4846733238000001</v>
      </c>
      <c r="Z46" s="250">
        <v>7.4894029307999999</v>
      </c>
      <c r="AA46" s="250">
        <v>7.4899483025000002</v>
      </c>
      <c r="AB46" s="250">
        <v>7.4952285448999998</v>
      </c>
      <c r="AC46" s="250">
        <v>7.5020003468000001</v>
      </c>
      <c r="AD46" s="250">
        <v>7.5136147450999999</v>
      </c>
      <c r="AE46" s="250">
        <v>7.5208563882000004</v>
      </c>
      <c r="AF46" s="250">
        <v>7.5270763130000002</v>
      </c>
      <c r="AG46" s="250">
        <v>7.5306803696999998</v>
      </c>
      <c r="AH46" s="250">
        <v>7.5360524702999996</v>
      </c>
      <c r="AI46" s="250">
        <v>7.5415984650999999</v>
      </c>
      <c r="AJ46" s="250">
        <v>7.5499893788000003</v>
      </c>
      <c r="AK46" s="250">
        <v>7.5538798931000004</v>
      </c>
      <c r="AL46" s="250">
        <v>7.5559410326999998</v>
      </c>
      <c r="AM46" s="250">
        <v>7.7254760225999997</v>
      </c>
      <c r="AN46" s="250">
        <v>7.5969009944000003</v>
      </c>
      <c r="AO46" s="250">
        <v>7.3395191730000002</v>
      </c>
      <c r="AP46" s="250">
        <v>6.5410559751999999</v>
      </c>
      <c r="AQ46" s="250">
        <v>6.3352665047999999</v>
      </c>
      <c r="AR46" s="250">
        <v>6.3098761786999997</v>
      </c>
      <c r="AS46" s="250">
        <v>6.7589104574999999</v>
      </c>
      <c r="AT46" s="250">
        <v>6.8737993245000002</v>
      </c>
      <c r="AU46" s="250">
        <v>6.9485682404000002</v>
      </c>
      <c r="AV46" s="250">
        <v>6.9350881633999997</v>
      </c>
      <c r="AW46" s="250">
        <v>6.9657139582000003</v>
      </c>
      <c r="AX46" s="250">
        <v>6.9923165831</v>
      </c>
      <c r="AY46" s="250">
        <v>7.0047008739000001</v>
      </c>
      <c r="AZ46" s="250">
        <v>7.0309035323</v>
      </c>
      <c r="BA46" s="250">
        <v>7.060729394</v>
      </c>
      <c r="BB46" s="250">
        <v>7.0911507816999997</v>
      </c>
      <c r="BC46" s="250">
        <v>7.1304938079999998</v>
      </c>
      <c r="BD46" s="316">
        <v>7.1757309999999999</v>
      </c>
      <c r="BE46" s="316">
        <v>7.2439530000000003</v>
      </c>
      <c r="BF46" s="316">
        <v>7.2881590000000003</v>
      </c>
      <c r="BG46" s="316">
        <v>7.3254419999999998</v>
      </c>
      <c r="BH46" s="316">
        <v>7.3539890000000003</v>
      </c>
      <c r="BI46" s="316">
        <v>7.378781</v>
      </c>
      <c r="BJ46" s="316">
        <v>7.3980059999999996</v>
      </c>
      <c r="BK46" s="316">
        <v>7.4029319999999998</v>
      </c>
      <c r="BL46" s="316">
        <v>7.4175750000000003</v>
      </c>
      <c r="BM46" s="316">
        <v>7.4332000000000003</v>
      </c>
      <c r="BN46" s="316">
        <v>7.453125</v>
      </c>
      <c r="BO46" s="316">
        <v>7.468229</v>
      </c>
      <c r="BP46" s="316">
        <v>7.4818280000000001</v>
      </c>
      <c r="BQ46" s="316">
        <v>7.4937319999999996</v>
      </c>
      <c r="BR46" s="316">
        <v>7.5044649999999997</v>
      </c>
      <c r="BS46" s="316">
        <v>7.5138360000000004</v>
      </c>
      <c r="BT46" s="316">
        <v>7.521846</v>
      </c>
      <c r="BU46" s="316">
        <v>7.5284950000000004</v>
      </c>
      <c r="BV46" s="316">
        <v>7.5337810000000003</v>
      </c>
    </row>
    <row r="47" spans="1:74" s="160" customFormat="1" ht="11.1" customHeight="1" x14ac:dyDescent="0.2">
      <c r="A47" s="148" t="s">
        <v>727</v>
      </c>
      <c r="B47" s="204" t="s">
        <v>468</v>
      </c>
      <c r="C47" s="250">
        <v>19.458640490000001</v>
      </c>
      <c r="D47" s="250">
        <v>19.480806975</v>
      </c>
      <c r="E47" s="250">
        <v>19.501596634999999</v>
      </c>
      <c r="F47" s="250">
        <v>19.514943212999999</v>
      </c>
      <c r="G47" s="250">
        <v>19.537528912999999</v>
      </c>
      <c r="H47" s="250">
        <v>19.563287479</v>
      </c>
      <c r="I47" s="250">
        <v>19.601879233999998</v>
      </c>
      <c r="J47" s="250">
        <v>19.626738290999999</v>
      </c>
      <c r="K47" s="250">
        <v>19.647524971999999</v>
      </c>
      <c r="L47" s="250">
        <v>19.661544120999999</v>
      </c>
      <c r="M47" s="250">
        <v>19.676207418000001</v>
      </c>
      <c r="N47" s="250">
        <v>19.688819708</v>
      </c>
      <c r="O47" s="250">
        <v>19.688323276999999</v>
      </c>
      <c r="P47" s="250">
        <v>19.705126835000002</v>
      </c>
      <c r="Q47" s="250">
        <v>19.728172669999999</v>
      </c>
      <c r="R47" s="250">
        <v>19.771116931000002</v>
      </c>
      <c r="S47" s="250">
        <v>19.796405205999999</v>
      </c>
      <c r="T47" s="250">
        <v>19.817693646999999</v>
      </c>
      <c r="U47" s="250">
        <v>19.828364562000001</v>
      </c>
      <c r="V47" s="250">
        <v>19.846616599000001</v>
      </c>
      <c r="W47" s="250">
        <v>19.865832066999999</v>
      </c>
      <c r="X47" s="250">
        <v>19.889162510999999</v>
      </c>
      <c r="Y47" s="250">
        <v>19.907941185999999</v>
      </c>
      <c r="Z47" s="250">
        <v>19.925319637000001</v>
      </c>
      <c r="AA47" s="250">
        <v>19.940609254000002</v>
      </c>
      <c r="AB47" s="250">
        <v>19.955703711000002</v>
      </c>
      <c r="AC47" s="250">
        <v>19.969914399</v>
      </c>
      <c r="AD47" s="250">
        <v>19.981345362999999</v>
      </c>
      <c r="AE47" s="250">
        <v>19.995210480000001</v>
      </c>
      <c r="AF47" s="250">
        <v>20.009613796</v>
      </c>
      <c r="AG47" s="250">
        <v>20.025455731000001</v>
      </c>
      <c r="AH47" s="250">
        <v>20.040260127</v>
      </c>
      <c r="AI47" s="250">
        <v>20.054927406000001</v>
      </c>
      <c r="AJ47" s="250">
        <v>20.07511895</v>
      </c>
      <c r="AK47" s="250">
        <v>20.085265957000001</v>
      </c>
      <c r="AL47" s="250">
        <v>20.091029807999998</v>
      </c>
      <c r="AM47" s="250">
        <v>20.575454464</v>
      </c>
      <c r="AN47" s="250">
        <v>20.210169036</v>
      </c>
      <c r="AO47" s="250">
        <v>19.478217484999998</v>
      </c>
      <c r="AP47" s="250">
        <v>17.221168061</v>
      </c>
      <c r="AQ47" s="250">
        <v>16.624708072000001</v>
      </c>
      <c r="AR47" s="250">
        <v>16.530405770000002</v>
      </c>
      <c r="AS47" s="250">
        <v>17.740591752</v>
      </c>
      <c r="AT47" s="250">
        <v>18.048856875999999</v>
      </c>
      <c r="AU47" s="250">
        <v>18.257531738000001</v>
      </c>
      <c r="AV47" s="250">
        <v>18.270153500999999</v>
      </c>
      <c r="AW47" s="250">
        <v>18.35199497</v>
      </c>
      <c r="AX47" s="250">
        <v>18.406593306000001</v>
      </c>
      <c r="AY47" s="250">
        <v>18.365481858999999</v>
      </c>
      <c r="AZ47" s="250">
        <v>18.416943917000001</v>
      </c>
      <c r="BA47" s="250">
        <v>18.492512831999999</v>
      </c>
      <c r="BB47" s="250">
        <v>18.604718577</v>
      </c>
      <c r="BC47" s="250">
        <v>18.71910372</v>
      </c>
      <c r="BD47" s="316">
        <v>18.848199999999999</v>
      </c>
      <c r="BE47" s="316">
        <v>19.03323</v>
      </c>
      <c r="BF47" s="316">
        <v>19.160820000000001</v>
      </c>
      <c r="BG47" s="316">
        <v>19.272200000000002</v>
      </c>
      <c r="BH47" s="316">
        <v>19.36551</v>
      </c>
      <c r="BI47" s="316">
        <v>19.44585</v>
      </c>
      <c r="BJ47" s="316">
        <v>19.511379999999999</v>
      </c>
      <c r="BK47" s="316">
        <v>19.54082</v>
      </c>
      <c r="BL47" s="316">
        <v>19.592649999999999</v>
      </c>
      <c r="BM47" s="316">
        <v>19.645610000000001</v>
      </c>
      <c r="BN47" s="316">
        <v>19.70551</v>
      </c>
      <c r="BO47" s="316">
        <v>19.756360000000001</v>
      </c>
      <c r="BP47" s="316">
        <v>19.80397</v>
      </c>
      <c r="BQ47" s="316">
        <v>19.852609999999999</v>
      </c>
      <c r="BR47" s="316">
        <v>19.890529999999998</v>
      </c>
      <c r="BS47" s="316">
        <v>19.92202</v>
      </c>
      <c r="BT47" s="316">
        <v>19.94706</v>
      </c>
      <c r="BU47" s="316">
        <v>19.96565</v>
      </c>
      <c r="BV47" s="316">
        <v>19.977810000000002</v>
      </c>
    </row>
    <row r="48" spans="1:74" s="160" customFormat="1" ht="11.1" customHeight="1" x14ac:dyDescent="0.2">
      <c r="A48" s="148" t="s">
        <v>728</v>
      </c>
      <c r="B48" s="204" t="s">
        <v>436</v>
      </c>
      <c r="C48" s="250">
        <v>21.879695377000001</v>
      </c>
      <c r="D48" s="250">
        <v>21.896000664999999</v>
      </c>
      <c r="E48" s="250">
        <v>21.912192723</v>
      </c>
      <c r="F48" s="250">
        <v>21.927187184000001</v>
      </c>
      <c r="G48" s="250">
        <v>21.943966053</v>
      </c>
      <c r="H48" s="250">
        <v>21.961444963999998</v>
      </c>
      <c r="I48" s="250">
        <v>21.982193861999999</v>
      </c>
      <c r="J48" s="250">
        <v>21.999145401</v>
      </c>
      <c r="K48" s="250">
        <v>22.014869525000002</v>
      </c>
      <c r="L48" s="250">
        <v>22.025413174000001</v>
      </c>
      <c r="M48" s="250">
        <v>22.041647263000002</v>
      </c>
      <c r="N48" s="250">
        <v>22.059618732000001</v>
      </c>
      <c r="O48" s="250">
        <v>22.084590211999998</v>
      </c>
      <c r="P48" s="250">
        <v>22.102089466999999</v>
      </c>
      <c r="Q48" s="250">
        <v>22.11737913</v>
      </c>
      <c r="R48" s="250">
        <v>22.125044557999999</v>
      </c>
      <c r="S48" s="250">
        <v>22.139976015999999</v>
      </c>
      <c r="T48" s="250">
        <v>22.156758863</v>
      </c>
      <c r="U48" s="250">
        <v>22.182389419</v>
      </c>
      <c r="V48" s="250">
        <v>22.197627802</v>
      </c>
      <c r="W48" s="250">
        <v>22.209470331999999</v>
      </c>
      <c r="X48" s="250">
        <v>22.213753557</v>
      </c>
      <c r="Y48" s="250">
        <v>22.221926970999998</v>
      </c>
      <c r="Z48" s="250">
        <v>22.229827123</v>
      </c>
      <c r="AA48" s="250">
        <v>22.239805316000002</v>
      </c>
      <c r="AB48" s="250">
        <v>22.245395463000001</v>
      </c>
      <c r="AC48" s="250">
        <v>22.248948866999999</v>
      </c>
      <c r="AD48" s="250">
        <v>22.244107162999999</v>
      </c>
      <c r="AE48" s="250">
        <v>22.248355859</v>
      </c>
      <c r="AF48" s="250">
        <v>22.255336586999999</v>
      </c>
      <c r="AG48" s="250">
        <v>22.266893720999999</v>
      </c>
      <c r="AH48" s="250">
        <v>22.277955236</v>
      </c>
      <c r="AI48" s="250">
        <v>22.290365505</v>
      </c>
      <c r="AJ48" s="250">
        <v>22.314804765000002</v>
      </c>
      <c r="AK48" s="250">
        <v>22.321902363</v>
      </c>
      <c r="AL48" s="250">
        <v>22.322338536</v>
      </c>
      <c r="AM48" s="250">
        <v>22.737150574000001</v>
      </c>
      <c r="AN48" s="250">
        <v>22.408485930000001</v>
      </c>
      <c r="AO48" s="250">
        <v>21.757381894000002</v>
      </c>
      <c r="AP48" s="250">
        <v>19.706784940999999</v>
      </c>
      <c r="AQ48" s="250">
        <v>19.218592264000002</v>
      </c>
      <c r="AR48" s="250">
        <v>19.215750337999999</v>
      </c>
      <c r="AS48" s="250">
        <v>20.538021670999999</v>
      </c>
      <c r="AT48" s="250">
        <v>20.876059367</v>
      </c>
      <c r="AU48" s="250">
        <v>21.069625933000001</v>
      </c>
      <c r="AV48" s="250">
        <v>20.932675087</v>
      </c>
      <c r="AW48" s="250">
        <v>20.976834104999998</v>
      </c>
      <c r="AX48" s="250">
        <v>21.016056705</v>
      </c>
      <c r="AY48" s="250">
        <v>21.018569181</v>
      </c>
      <c r="AZ48" s="250">
        <v>21.071749223000001</v>
      </c>
      <c r="BA48" s="250">
        <v>21.143823124000001</v>
      </c>
      <c r="BB48" s="250">
        <v>21.236491497999999</v>
      </c>
      <c r="BC48" s="250">
        <v>21.345077662000001</v>
      </c>
      <c r="BD48" s="316">
        <v>21.47128</v>
      </c>
      <c r="BE48" s="316">
        <v>21.666409999999999</v>
      </c>
      <c r="BF48" s="316">
        <v>21.789370000000002</v>
      </c>
      <c r="BG48" s="316">
        <v>21.891470000000002</v>
      </c>
      <c r="BH48" s="316">
        <v>21.96311</v>
      </c>
      <c r="BI48" s="316">
        <v>22.03068</v>
      </c>
      <c r="BJ48" s="316">
        <v>22.084589999999999</v>
      </c>
      <c r="BK48" s="316">
        <v>22.11112</v>
      </c>
      <c r="BL48" s="316">
        <v>22.14799</v>
      </c>
      <c r="BM48" s="316">
        <v>22.181480000000001</v>
      </c>
      <c r="BN48" s="316">
        <v>22.210059999999999</v>
      </c>
      <c r="BO48" s="316">
        <v>22.237950000000001</v>
      </c>
      <c r="BP48" s="316">
        <v>22.263629999999999</v>
      </c>
      <c r="BQ48" s="316">
        <v>22.28623</v>
      </c>
      <c r="BR48" s="316">
        <v>22.3081</v>
      </c>
      <c r="BS48" s="316">
        <v>22.32837</v>
      </c>
      <c r="BT48" s="316">
        <v>22.347059999999999</v>
      </c>
      <c r="BU48" s="316">
        <v>22.364159999999998</v>
      </c>
      <c r="BV48" s="316">
        <v>22.379670000000001</v>
      </c>
    </row>
    <row r="49" spans="1:74" s="160" customFormat="1" ht="11.1" customHeight="1" x14ac:dyDescent="0.2">
      <c r="A49" s="148" t="s">
        <v>729</v>
      </c>
      <c r="B49" s="204" t="s">
        <v>437</v>
      </c>
      <c r="C49" s="250">
        <v>10.6333552</v>
      </c>
      <c r="D49" s="250">
        <v>10.640931119999999</v>
      </c>
      <c r="E49" s="250">
        <v>10.644864254</v>
      </c>
      <c r="F49" s="250">
        <v>10.636737676999999</v>
      </c>
      <c r="G49" s="250">
        <v>10.639697934999999</v>
      </c>
      <c r="H49" s="250">
        <v>10.645328102000001</v>
      </c>
      <c r="I49" s="250">
        <v>10.658987655000001</v>
      </c>
      <c r="J49" s="250">
        <v>10.665938032</v>
      </c>
      <c r="K49" s="250">
        <v>10.671538709</v>
      </c>
      <c r="L49" s="250">
        <v>10.672237585</v>
      </c>
      <c r="M49" s="250">
        <v>10.677802940999999</v>
      </c>
      <c r="N49" s="250">
        <v>10.684682674999999</v>
      </c>
      <c r="O49" s="250">
        <v>10.696220479999999</v>
      </c>
      <c r="P49" s="250">
        <v>10.703221201</v>
      </c>
      <c r="Q49" s="250">
        <v>10.709028531</v>
      </c>
      <c r="R49" s="250">
        <v>10.709161313999999</v>
      </c>
      <c r="S49" s="250">
        <v>10.715942726</v>
      </c>
      <c r="T49" s="250">
        <v>10.724891614000001</v>
      </c>
      <c r="U49" s="250">
        <v>10.743148759</v>
      </c>
      <c r="V49" s="250">
        <v>10.751077007999999</v>
      </c>
      <c r="W49" s="250">
        <v>10.755817146</v>
      </c>
      <c r="X49" s="250">
        <v>10.751949687</v>
      </c>
      <c r="Y49" s="250">
        <v>10.754378213000001</v>
      </c>
      <c r="Z49" s="250">
        <v>10.757683239</v>
      </c>
      <c r="AA49" s="250">
        <v>10.762050331999999</v>
      </c>
      <c r="AB49" s="250">
        <v>10.766969184000001</v>
      </c>
      <c r="AC49" s="250">
        <v>10.772625359999999</v>
      </c>
      <c r="AD49" s="250">
        <v>10.780279377999999</v>
      </c>
      <c r="AE49" s="250">
        <v>10.786464817000001</v>
      </c>
      <c r="AF49" s="250">
        <v>10.792442193999999</v>
      </c>
      <c r="AG49" s="250">
        <v>10.795374271</v>
      </c>
      <c r="AH49" s="250">
        <v>10.80306345</v>
      </c>
      <c r="AI49" s="250">
        <v>10.812672493999999</v>
      </c>
      <c r="AJ49" s="250">
        <v>10.831676645</v>
      </c>
      <c r="AK49" s="250">
        <v>10.839518986</v>
      </c>
      <c r="AL49" s="250">
        <v>10.843674760000001</v>
      </c>
      <c r="AM49" s="250">
        <v>10.999473301</v>
      </c>
      <c r="AN49" s="250">
        <v>10.879758941</v>
      </c>
      <c r="AO49" s="250">
        <v>10.639861013000001</v>
      </c>
      <c r="AP49" s="250">
        <v>9.8878670364999994</v>
      </c>
      <c r="AQ49" s="250">
        <v>9.7015363350000001</v>
      </c>
      <c r="AR49" s="250">
        <v>9.6889564269000008</v>
      </c>
      <c r="AS49" s="250">
        <v>10.143040139</v>
      </c>
      <c r="AT49" s="250">
        <v>10.258277198</v>
      </c>
      <c r="AU49" s="250">
        <v>10.327580430999999</v>
      </c>
      <c r="AV49" s="250">
        <v>10.291093585</v>
      </c>
      <c r="AW49" s="250">
        <v>10.313421353000001</v>
      </c>
      <c r="AX49" s="250">
        <v>10.334707484999999</v>
      </c>
      <c r="AY49" s="250">
        <v>10.345424043</v>
      </c>
      <c r="AZ49" s="250">
        <v>10.371772851999999</v>
      </c>
      <c r="BA49" s="250">
        <v>10.404225973999999</v>
      </c>
      <c r="BB49" s="250">
        <v>10.439680536999999</v>
      </c>
      <c r="BC49" s="250">
        <v>10.486669444</v>
      </c>
      <c r="BD49" s="316">
        <v>10.54209</v>
      </c>
      <c r="BE49" s="316">
        <v>10.631489999999999</v>
      </c>
      <c r="BF49" s="316">
        <v>10.684609999999999</v>
      </c>
      <c r="BG49" s="316">
        <v>10.727</v>
      </c>
      <c r="BH49" s="316">
        <v>10.75381</v>
      </c>
      <c r="BI49" s="316">
        <v>10.77839</v>
      </c>
      <c r="BJ49" s="316">
        <v>10.79588</v>
      </c>
      <c r="BK49" s="316">
        <v>10.795769999999999</v>
      </c>
      <c r="BL49" s="316">
        <v>10.806979999999999</v>
      </c>
      <c r="BM49" s="316">
        <v>10.818989999999999</v>
      </c>
      <c r="BN49" s="316">
        <v>10.83314</v>
      </c>
      <c r="BO49" s="316">
        <v>10.845739999999999</v>
      </c>
      <c r="BP49" s="316">
        <v>10.858129999999999</v>
      </c>
      <c r="BQ49" s="316">
        <v>10.87243</v>
      </c>
      <c r="BR49" s="316">
        <v>10.882820000000001</v>
      </c>
      <c r="BS49" s="316">
        <v>10.89143</v>
      </c>
      <c r="BT49" s="316">
        <v>10.898250000000001</v>
      </c>
      <c r="BU49" s="316">
        <v>10.903269999999999</v>
      </c>
      <c r="BV49" s="316">
        <v>10.906510000000001</v>
      </c>
    </row>
    <row r="50" spans="1:74" s="160" customFormat="1" ht="11.1" customHeight="1" x14ac:dyDescent="0.2">
      <c r="A50" s="148" t="s">
        <v>730</v>
      </c>
      <c r="B50" s="204" t="s">
        <v>438</v>
      </c>
      <c r="C50" s="250">
        <v>27.92626164</v>
      </c>
      <c r="D50" s="250">
        <v>27.962655474999998</v>
      </c>
      <c r="E50" s="250">
        <v>27.996623755000002</v>
      </c>
      <c r="F50" s="250">
        <v>28.028261991000001</v>
      </c>
      <c r="G50" s="250">
        <v>28.057307526999999</v>
      </c>
      <c r="H50" s="250">
        <v>28.083855874000001</v>
      </c>
      <c r="I50" s="250">
        <v>28.091013289999999</v>
      </c>
      <c r="J50" s="250">
        <v>28.125237565999999</v>
      </c>
      <c r="K50" s="250">
        <v>28.169634958</v>
      </c>
      <c r="L50" s="250">
        <v>28.240555699000002</v>
      </c>
      <c r="M50" s="250">
        <v>28.293036653000001</v>
      </c>
      <c r="N50" s="250">
        <v>28.343428051</v>
      </c>
      <c r="O50" s="250">
        <v>28.385465322000002</v>
      </c>
      <c r="P50" s="250">
        <v>28.436376036999999</v>
      </c>
      <c r="Q50" s="250">
        <v>28.489895623999999</v>
      </c>
      <c r="R50" s="250">
        <v>28.556031319999999</v>
      </c>
      <c r="S50" s="250">
        <v>28.607263225000001</v>
      </c>
      <c r="T50" s="250">
        <v>28.653598576</v>
      </c>
      <c r="U50" s="250">
        <v>28.692512364999999</v>
      </c>
      <c r="V50" s="250">
        <v>28.730948363</v>
      </c>
      <c r="W50" s="250">
        <v>28.766381562999999</v>
      </c>
      <c r="X50" s="250">
        <v>28.789581228999999</v>
      </c>
      <c r="Y50" s="250">
        <v>28.825931884999999</v>
      </c>
      <c r="Z50" s="250">
        <v>28.866202795</v>
      </c>
      <c r="AA50" s="250">
        <v>28.922751718000001</v>
      </c>
      <c r="AB50" s="250">
        <v>28.961594816000002</v>
      </c>
      <c r="AC50" s="250">
        <v>28.995089849999999</v>
      </c>
      <c r="AD50" s="250">
        <v>29.010622568999999</v>
      </c>
      <c r="AE50" s="250">
        <v>29.042882157000001</v>
      </c>
      <c r="AF50" s="250">
        <v>29.079254366000001</v>
      </c>
      <c r="AG50" s="250">
        <v>29.120290284999999</v>
      </c>
      <c r="AH50" s="250">
        <v>29.164474419000001</v>
      </c>
      <c r="AI50" s="250">
        <v>29.212357857000001</v>
      </c>
      <c r="AJ50" s="250">
        <v>29.288760786000001</v>
      </c>
      <c r="AK50" s="250">
        <v>29.325427692000002</v>
      </c>
      <c r="AL50" s="250">
        <v>29.347178762999999</v>
      </c>
      <c r="AM50" s="250">
        <v>29.791258489000001</v>
      </c>
      <c r="AN50" s="250">
        <v>29.455244521000001</v>
      </c>
      <c r="AO50" s="250">
        <v>28.776381349000001</v>
      </c>
      <c r="AP50" s="250">
        <v>26.649978989000001</v>
      </c>
      <c r="AQ50" s="250">
        <v>26.113934898</v>
      </c>
      <c r="AR50" s="250">
        <v>26.063559090999998</v>
      </c>
      <c r="AS50" s="250">
        <v>27.287840155000001</v>
      </c>
      <c r="AT50" s="250">
        <v>27.617059479000002</v>
      </c>
      <c r="AU50" s="250">
        <v>27.840205650000001</v>
      </c>
      <c r="AV50" s="250">
        <v>27.850191807000002</v>
      </c>
      <c r="AW50" s="250">
        <v>27.941506815</v>
      </c>
      <c r="AX50" s="250">
        <v>28.007063814999999</v>
      </c>
      <c r="AY50" s="250">
        <v>27.977831959</v>
      </c>
      <c r="AZ50" s="250">
        <v>28.043646075000002</v>
      </c>
      <c r="BA50" s="250">
        <v>28.135475316000001</v>
      </c>
      <c r="BB50" s="250">
        <v>28.250982840999999</v>
      </c>
      <c r="BC50" s="250">
        <v>28.396594964999998</v>
      </c>
      <c r="BD50" s="316">
        <v>28.569970000000001</v>
      </c>
      <c r="BE50" s="316">
        <v>28.846769999999999</v>
      </c>
      <c r="BF50" s="316">
        <v>29.01895</v>
      </c>
      <c r="BG50" s="316">
        <v>29.16216</v>
      </c>
      <c r="BH50" s="316">
        <v>29.261559999999999</v>
      </c>
      <c r="BI50" s="316">
        <v>29.357970000000002</v>
      </c>
      <c r="BJ50" s="316">
        <v>29.43655</v>
      </c>
      <c r="BK50" s="316">
        <v>29.48068</v>
      </c>
      <c r="BL50" s="316">
        <v>29.536059999999999</v>
      </c>
      <c r="BM50" s="316">
        <v>29.58606</v>
      </c>
      <c r="BN50" s="316">
        <v>29.627759999999999</v>
      </c>
      <c r="BO50" s="316">
        <v>29.669229999999999</v>
      </c>
      <c r="BP50" s="316">
        <v>29.707540000000002</v>
      </c>
      <c r="BQ50" s="316">
        <v>29.738209999999999</v>
      </c>
      <c r="BR50" s="316">
        <v>29.77355</v>
      </c>
      <c r="BS50" s="316">
        <v>29.809069999999998</v>
      </c>
      <c r="BT50" s="316">
        <v>29.84479</v>
      </c>
      <c r="BU50" s="316">
        <v>29.880690000000001</v>
      </c>
      <c r="BV50" s="316">
        <v>29.916779999999999</v>
      </c>
    </row>
    <row r="51" spans="1:74" s="160" customFormat="1" ht="11.1" customHeight="1" x14ac:dyDescent="0.2">
      <c r="A51" s="148" t="s">
        <v>731</v>
      </c>
      <c r="B51" s="204" t="s">
        <v>439</v>
      </c>
      <c r="C51" s="250">
        <v>8.0536410556</v>
      </c>
      <c r="D51" s="250">
        <v>8.0611403846999998</v>
      </c>
      <c r="E51" s="250">
        <v>8.0667015259999992</v>
      </c>
      <c r="F51" s="250">
        <v>8.0649616391999999</v>
      </c>
      <c r="G51" s="250">
        <v>8.0706685350999994</v>
      </c>
      <c r="H51" s="250">
        <v>8.0784593733999994</v>
      </c>
      <c r="I51" s="250">
        <v>8.0923091336000006</v>
      </c>
      <c r="J51" s="250">
        <v>8.1012866222</v>
      </c>
      <c r="K51" s="250">
        <v>8.1093668186999999</v>
      </c>
      <c r="L51" s="250">
        <v>8.1171867308000003</v>
      </c>
      <c r="M51" s="250">
        <v>8.1229945871000009</v>
      </c>
      <c r="N51" s="250">
        <v>8.1274273954999998</v>
      </c>
      <c r="O51" s="250">
        <v>8.1245154638999999</v>
      </c>
      <c r="P51" s="250">
        <v>8.1306754452999996</v>
      </c>
      <c r="Q51" s="250">
        <v>8.1399376477000001</v>
      </c>
      <c r="R51" s="250">
        <v>8.1584430623999999</v>
      </c>
      <c r="S51" s="250">
        <v>8.1693039635000009</v>
      </c>
      <c r="T51" s="250">
        <v>8.1786613423999999</v>
      </c>
      <c r="U51" s="250">
        <v>8.1835304774999997</v>
      </c>
      <c r="V51" s="250">
        <v>8.1921193529000007</v>
      </c>
      <c r="W51" s="250">
        <v>8.2014432470000003</v>
      </c>
      <c r="X51" s="250">
        <v>8.2119809842000002</v>
      </c>
      <c r="Y51" s="250">
        <v>8.2224157976000001</v>
      </c>
      <c r="Z51" s="250">
        <v>8.2332265113999998</v>
      </c>
      <c r="AA51" s="250">
        <v>8.2474343626</v>
      </c>
      <c r="AB51" s="250">
        <v>8.2567309496999997</v>
      </c>
      <c r="AC51" s="250">
        <v>8.2641375096999994</v>
      </c>
      <c r="AD51" s="250">
        <v>8.2656333594000007</v>
      </c>
      <c r="AE51" s="250">
        <v>8.2722753771999997</v>
      </c>
      <c r="AF51" s="250">
        <v>8.2800428798999999</v>
      </c>
      <c r="AG51" s="250">
        <v>8.2910945914000003</v>
      </c>
      <c r="AH51" s="250">
        <v>8.2994940212999992</v>
      </c>
      <c r="AI51" s="250">
        <v>8.3073998932999995</v>
      </c>
      <c r="AJ51" s="250">
        <v>8.3142694448000007</v>
      </c>
      <c r="AK51" s="250">
        <v>8.3215952730999998</v>
      </c>
      <c r="AL51" s="250">
        <v>8.3288346155999999</v>
      </c>
      <c r="AM51" s="250">
        <v>8.4609152500999993</v>
      </c>
      <c r="AN51" s="250">
        <v>8.3742857874999999</v>
      </c>
      <c r="AO51" s="250">
        <v>8.1938740056999997</v>
      </c>
      <c r="AP51" s="250">
        <v>7.6119610432</v>
      </c>
      <c r="AQ51" s="250">
        <v>7.4747737691999996</v>
      </c>
      <c r="AR51" s="250">
        <v>7.4745933220999996</v>
      </c>
      <c r="AS51" s="250">
        <v>7.8366304750999998</v>
      </c>
      <c r="AT51" s="250">
        <v>7.9415556021000002</v>
      </c>
      <c r="AU51" s="250">
        <v>8.0145794760999998</v>
      </c>
      <c r="AV51" s="250">
        <v>8.0280404871000002</v>
      </c>
      <c r="AW51" s="250">
        <v>8.0580080628000008</v>
      </c>
      <c r="AX51" s="250">
        <v>8.0768205932000008</v>
      </c>
      <c r="AY51" s="250">
        <v>8.0615542659999999</v>
      </c>
      <c r="AZ51" s="250">
        <v>8.075249565</v>
      </c>
      <c r="BA51" s="250">
        <v>8.0949826779999992</v>
      </c>
      <c r="BB51" s="250">
        <v>8.1200017303000003</v>
      </c>
      <c r="BC51" s="250">
        <v>8.1523743770999992</v>
      </c>
      <c r="BD51" s="316">
        <v>8.1913490000000007</v>
      </c>
      <c r="BE51" s="316">
        <v>8.2571150000000006</v>
      </c>
      <c r="BF51" s="316">
        <v>8.2941500000000001</v>
      </c>
      <c r="BG51" s="316">
        <v>8.3226440000000004</v>
      </c>
      <c r="BH51" s="316">
        <v>8.3369920000000004</v>
      </c>
      <c r="BI51" s="316">
        <v>8.3526089999999993</v>
      </c>
      <c r="BJ51" s="316">
        <v>8.3638879999999993</v>
      </c>
      <c r="BK51" s="316">
        <v>8.3664459999999998</v>
      </c>
      <c r="BL51" s="316">
        <v>8.3723399999999994</v>
      </c>
      <c r="BM51" s="316">
        <v>8.377186</v>
      </c>
      <c r="BN51" s="316">
        <v>8.3787509999999994</v>
      </c>
      <c r="BO51" s="316">
        <v>8.3831729999999993</v>
      </c>
      <c r="BP51" s="316">
        <v>8.3882200000000005</v>
      </c>
      <c r="BQ51" s="316">
        <v>8.3939819999999994</v>
      </c>
      <c r="BR51" s="316">
        <v>8.4002110000000005</v>
      </c>
      <c r="BS51" s="316">
        <v>8.4069970000000005</v>
      </c>
      <c r="BT51" s="316">
        <v>8.4143410000000003</v>
      </c>
      <c r="BU51" s="316">
        <v>8.4222420000000007</v>
      </c>
      <c r="BV51" s="316">
        <v>8.4307009999999991</v>
      </c>
    </row>
    <row r="52" spans="1:74" s="160" customFormat="1" ht="11.1" customHeight="1" x14ac:dyDescent="0.2">
      <c r="A52" s="148" t="s">
        <v>732</v>
      </c>
      <c r="B52" s="204" t="s">
        <v>440</v>
      </c>
      <c r="C52" s="250">
        <v>16.947765235999999</v>
      </c>
      <c r="D52" s="250">
        <v>16.975621741000001</v>
      </c>
      <c r="E52" s="250">
        <v>17.002510544</v>
      </c>
      <c r="F52" s="250">
        <v>17.030339170000001</v>
      </c>
      <c r="G52" s="250">
        <v>17.053861924</v>
      </c>
      <c r="H52" s="250">
        <v>17.074986330000002</v>
      </c>
      <c r="I52" s="250">
        <v>17.087609753999999</v>
      </c>
      <c r="J52" s="250">
        <v>17.108514444000001</v>
      </c>
      <c r="K52" s="250">
        <v>17.131597763999999</v>
      </c>
      <c r="L52" s="250">
        <v>17.157884977999998</v>
      </c>
      <c r="M52" s="250">
        <v>17.184556610000001</v>
      </c>
      <c r="N52" s="250">
        <v>17.212637924999999</v>
      </c>
      <c r="O52" s="250">
        <v>17.239797208999999</v>
      </c>
      <c r="P52" s="250">
        <v>17.272446671000001</v>
      </c>
      <c r="Q52" s="250">
        <v>17.308254599000001</v>
      </c>
      <c r="R52" s="250">
        <v>17.353690225000001</v>
      </c>
      <c r="S52" s="250">
        <v>17.390963161999998</v>
      </c>
      <c r="T52" s="250">
        <v>17.426542641000001</v>
      </c>
      <c r="U52" s="250">
        <v>17.460837869999999</v>
      </c>
      <c r="V52" s="250">
        <v>17.492723528999999</v>
      </c>
      <c r="W52" s="250">
        <v>17.522608824999999</v>
      </c>
      <c r="X52" s="250">
        <v>17.549775310000001</v>
      </c>
      <c r="Y52" s="250">
        <v>17.576198717</v>
      </c>
      <c r="Z52" s="250">
        <v>17.601160598</v>
      </c>
      <c r="AA52" s="250">
        <v>17.623492183</v>
      </c>
      <c r="AB52" s="250">
        <v>17.646407586999999</v>
      </c>
      <c r="AC52" s="250">
        <v>17.668738042000001</v>
      </c>
      <c r="AD52" s="250">
        <v>17.686491935999999</v>
      </c>
      <c r="AE52" s="250">
        <v>17.710646197999999</v>
      </c>
      <c r="AF52" s="250">
        <v>17.73720922</v>
      </c>
      <c r="AG52" s="250">
        <v>17.767827242999999</v>
      </c>
      <c r="AH52" s="250">
        <v>17.797973098</v>
      </c>
      <c r="AI52" s="250">
        <v>17.829293027999999</v>
      </c>
      <c r="AJ52" s="250">
        <v>17.874960297000001</v>
      </c>
      <c r="AK52" s="250">
        <v>17.898748431000001</v>
      </c>
      <c r="AL52" s="250">
        <v>17.913830693000001</v>
      </c>
      <c r="AM52" s="250">
        <v>18.149542411999999</v>
      </c>
      <c r="AN52" s="250">
        <v>17.975211433999998</v>
      </c>
      <c r="AO52" s="250">
        <v>17.620173086000001</v>
      </c>
      <c r="AP52" s="250">
        <v>16.527270270999999</v>
      </c>
      <c r="AQ52" s="250">
        <v>16.22868501</v>
      </c>
      <c r="AR52" s="250">
        <v>16.167260203000001</v>
      </c>
      <c r="AS52" s="250">
        <v>16.697675682</v>
      </c>
      <c r="AT52" s="250">
        <v>16.844561913</v>
      </c>
      <c r="AU52" s="250">
        <v>16.962598727</v>
      </c>
      <c r="AV52" s="250">
        <v>17.033656678</v>
      </c>
      <c r="AW52" s="250">
        <v>17.107591741</v>
      </c>
      <c r="AX52" s="250">
        <v>17.166274470000001</v>
      </c>
      <c r="AY52" s="250">
        <v>17.177385731000001</v>
      </c>
      <c r="AZ52" s="250">
        <v>17.229803144000002</v>
      </c>
      <c r="BA52" s="250">
        <v>17.291207574000001</v>
      </c>
      <c r="BB52" s="250">
        <v>17.352358449</v>
      </c>
      <c r="BC52" s="250">
        <v>17.438667344999999</v>
      </c>
      <c r="BD52" s="316">
        <v>17.540890000000001</v>
      </c>
      <c r="BE52" s="316">
        <v>17.704219999999999</v>
      </c>
      <c r="BF52" s="316">
        <v>17.804390000000001</v>
      </c>
      <c r="BG52" s="316">
        <v>17.886600000000001</v>
      </c>
      <c r="BH52" s="316">
        <v>17.939340000000001</v>
      </c>
      <c r="BI52" s="316">
        <v>17.994240000000001</v>
      </c>
      <c r="BJ52" s="316">
        <v>18.03979</v>
      </c>
      <c r="BK52" s="316">
        <v>18.067740000000001</v>
      </c>
      <c r="BL52" s="316">
        <v>18.100819999999999</v>
      </c>
      <c r="BM52" s="316">
        <v>18.130749999999999</v>
      </c>
      <c r="BN52" s="316">
        <v>18.15353</v>
      </c>
      <c r="BO52" s="316">
        <v>18.18019</v>
      </c>
      <c r="BP52" s="316">
        <v>18.206720000000001</v>
      </c>
      <c r="BQ52" s="316">
        <v>18.232859999999999</v>
      </c>
      <c r="BR52" s="316">
        <v>18.259329999999999</v>
      </c>
      <c r="BS52" s="316">
        <v>18.28586</v>
      </c>
      <c r="BT52" s="316">
        <v>18.312460000000002</v>
      </c>
      <c r="BU52" s="316">
        <v>18.339120000000001</v>
      </c>
      <c r="BV52" s="316">
        <v>18.365839999999999</v>
      </c>
    </row>
    <row r="53" spans="1:74" s="160" customFormat="1" ht="11.1" customHeight="1" x14ac:dyDescent="0.2">
      <c r="A53" s="148" t="s">
        <v>733</v>
      </c>
      <c r="B53" s="204" t="s">
        <v>441</v>
      </c>
      <c r="C53" s="250">
        <v>10.399221625999999</v>
      </c>
      <c r="D53" s="250">
        <v>10.420249836</v>
      </c>
      <c r="E53" s="250">
        <v>10.442189813000001</v>
      </c>
      <c r="F53" s="250">
        <v>10.465563998</v>
      </c>
      <c r="G53" s="250">
        <v>10.488935675</v>
      </c>
      <c r="H53" s="250">
        <v>10.512827287</v>
      </c>
      <c r="I53" s="250">
        <v>10.540641165</v>
      </c>
      <c r="J53" s="250">
        <v>10.563020896999999</v>
      </c>
      <c r="K53" s="250">
        <v>10.583368815</v>
      </c>
      <c r="L53" s="250">
        <v>10.595937372</v>
      </c>
      <c r="M53" s="250">
        <v>10.616532320999999</v>
      </c>
      <c r="N53" s="250">
        <v>10.639406117</v>
      </c>
      <c r="O53" s="250">
        <v>10.666962763000001</v>
      </c>
      <c r="P53" s="250">
        <v>10.692591246999999</v>
      </c>
      <c r="Q53" s="250">
        <v>10.718695573</v>
      </c>
      <c r="R53" s="250">
        <v>10.746696368</v>
      </c>
      <c r="S53" s="250">
        <v>10.772686909000001</v>
      </c>
      <c r="T53" s="250">
        <v>10.798087820999999</v>
      </c>
      <c r="U53" s="250">
        <v>10.82377305</v>
      </c>
      <c r="V53" s="250">
        <v>10.847339248000001</v>
      </c>
      <c r="W53" s="250">
        <v>10.869660359999999</v>
      </c>
      <c r="X53" s="250">
        <v>10.889065039</v>
      </c>
      <c r="Y53" s="250">
        <v>10.910149486</v>
      </c>
      <c r="Z53" s="250">
        <v>10.931242357</v>
      </c>
      <c r="AA53" s="250">
        <v>10.951592356000001</v>
      </c>
      <c r="AB53" s="250">
        <v>10.973265543</v>
      </c>
      <c r="AC53" s="250">
        <v>10.995510622999999</v>
      </c>
      <c r="AD53" s="250">
        <v>11.017328055</v>
      </c>
      <c r="AE53" s="250">
        <v>11.041466579</v>
      </c>
      <c r="AF53" s="250">
        <v>11.066926652999999</v>
      </c>
      <c r="AG53" s="250">
        <v>11.096756724</v>
      </c>
      <c r="AH53" s="250">
        <v>11.122573561999999</v>
      </c>
      <c r="AI53" s="250">
        <v>11.147425615</v>
      </c>
      <c r="AJ53" s="250">
        <v>11.177092134</v>
      </c>
      <c r="AK53" s="250">
        <v>11.195680176</v>
      </c>
      <c r="AL53" s="250">
        <v>11.208968992000001</v>
      </c>
      <c r="AM53" s="250">
        <v>11.381491434999999</v>
      </c>
      <c r="AN53" s="250">
        <v>11.260782161</v>
      </c>
      <c r="AO53" s="250">
        <v>11.011374023</v>
      </c>
      <c r="AP53" s="250">
        <v>10.220646330999999</v>
      </c>
      <c r="AQ53" s="250">
        <v>10.023305979</v>
      </c>
      <c r="AR53" s="250">
        <v>10.006732277999999</v>
      </c>
      <c r="AS53" s="250">
        <v>10.466754335999999</v>
      </c>
      <c r="AT53" s="250">
        <v>10.589842107000001</v>
      </c>
      <c r="AU53" s="250">
        <v>10.671824698</v>
      </c>
      <c r="AV53" s="250">
        <v>10.663037135</v>
      </c>
      <c r="AW53" s="250">
        <v>10.700058099</v>
      </c>
      <c r="AX53" s="250">
        <v>10.733222615000001</v>
      </c>
      <c r="AY53" s="250">
        <v>10.748893037</v>
      </c>
      <c r="AZ53" s="250">
        <v>10.784572892</v>
      </c>
      <c r="BA53" s="250">
        <v>10.826624536000001</v>
      </c>
      <c r="BB53" s="250">
        <v>10.868726437999999</v>
      </c>
      <c r="BC53" s="250">
        <v>10.928262803000001</v>
      </c>
      <c r="BD53" s="316">
        <v>10.99891</v>
      </c>
      <c r="BE53" s="316">
        <v>11.11373</v>
      </c>
      <c r="BF53" s="316">
        <v>11.18181</v>
      </c>
      <c r="BG53" s="316">
        <v>11.236219999999999</v>
      </c>
      <c r="BH53" s="316">
        <v>11.267099999999999</v>
      </c>
      <c r="BI53" s="316">
        <v>11.30152</v>
      </c>
      <c r="BJ53" s="316">
        <v>11.329639999999999</v>
      </c>
      <c r="BK53" s="316">
        <v>11.34394</v>
      </c>
      <c r="BL53" s="316">
        <v>11.365080000000001</v>
      </c>
      <c r="BM53" s="316">
        <v>11.38557</v>
      </c>
      <c r="BN53" s="316">
        <v>11.406359999999999</v>
      </c>
      <c r="BO53" s="316">
        <v>11.42478</v>
      </c>
      <c r="BP53" s="316">
        <v>11.441800000000001</v>
      </c>
      <c r="BQ53" s="316">
        <v>11.45477</v>
      </c>
      <c r="BR53" s="316">
        <v>11.47099</v>
      </c>
      <c r="BS53" s="316">
        <v>11.4878</v>
      </c>
      <c r="BT53" s="316">
        <v>11.5052</v>
      </c>
      <c r="BU53" s="316">
        <v>11.523199999999999</v>
      </c>
      <c r="BV53" s="316">
        <v>11.541790000000001</v>
      </c>
    </row>
    <row r="54" spans="1:74" s="160" customFormat="1" ht="11.1" customHeight="1" x14ac:dyDescent="0.2">
      <c r="A54" s="149" t="s">
        <v>734</v>
      </c>
      <c r="B54" s="205" t="s">
        <v>442</v>
      </c>
      <c r="C54" s="69">
        <v>22.717969857</v>
      </c>
      <c r="D54" s="69">
        <v>22.75493737</v>
      </c>
      <c r="E54" s="69">
        <v>22.800055516</v>
      </c>
      <c r="F54" s="69">
        <v>22.868450562</v>
      </c>
      <c r="G54" s="69">
        <v>22.918525279000001</v>
      </c>
      <c r="H54" s="69">
        <v>22.965405929999999</v>
      </c>
      <c r="I54" s="69">
        <v>23.009059741000002</v>
      </c>
      <c r="J54" s="69">
        <v>23.049576844000001</v>
      </c>
      <c r="K54" s="69">
        <v>23.086924462999999</v>
      </c>
      <c r="L54" s="69">
        <v>23.111556636</v>
      </c>
      <c r="M54" s="69">
        <v>23.149724760000002</v>
      </c>
      <c r="N54" s="69">
        <v>23.191882871000001</v>
      </c>
      <c r="O54" s="69">
        <v>23.249740298999999</v>
      </c>
      <c r="P54" s="69">
        <v>23.291096389</v>
      </c>
      <c r="Q54" s="69">
        <v>23.327660470000001</v>
      </c>
      <c r="R54" s="69">
        <v>23.353361596999999</v>
      </c>
      <c r="S54" s="69">
        <v>23.384894868</v>
      </c>
      <c r="T54" s="69">
        <v>23.416189336999999</v>
      </c>
      <c r="U54" s="69">
        <v>23.443809035000001</v>
      </c>
      <c r="V54" s="69">
        <v>23.477202878</v>
      </c>
      <c r="W54" s="69">
        <v>23.512934897000001</v>
      </c>
      <c r="X54" s="69">
        <v>23.562894024999999</v>
      </c>
      <c r="Y54" s="69">
        <v>23.594385696</v>
      </c>
      <c r="Z54" s="69">
        <v>23.619298843999999</v>
      </c>
      <c r="AA54" s="69">
        <v>23.623547881</v>
      </c>
      <c r="AB54" s="69">
        <v>23.645868171</v>
      </c>
      <c r="AC54" s="69">
        <v>23.672174127000002</v>
      </c>
      <c r="AD54" s="69">
        <v>23.704756248999999</v>
      </c>
      <c r="AE54" s="69">
        <v>23.737315663</v>
      </c>
      <c r="AF54" s="69">
        <v>23.772142868</v>
      </c>
      <c r="AG54" s="69">
        <v>23.808993337</v>
      </c>
      <c r="AH54" s="69">
        <v>23.848539518999999</v>
      </c>
      <c r="AI54" s="69">
        <v>23.890536887</v>
      </c>
      <c r="AJ54" s="69">
        <v>23.94924215</v>
      </c>
      <c r="AK54" s="69">
        <v>23.985449358</v>
      </c>
      <c r="AL54" s="69">
        <v>24.013415218999999</v>
      </c>
      <c r="AM54" s="69">
        <v>24.488578484000001</v>
      </c>
      <c r="AN54" s="69">
        <v>24.158482589999998</v>
      </c>
      <c r="AO54" s="69">
        <v>23.478566288</v>
      </c>
      <c r="AP54" s="69">
        <v>21.401986389000001</v>
      </c>
      <c r="AQ54" s="69">
        <v>20.807561662000001</v>
      </c>
      <c r="AR54" s="69">
        <v>20.648448918</v>
      </c>
      <c r="AS54" s="69">
        <v>21.591815633</v>
      </c>
      <c r="AT54" s="69">
        <v>21.802951248999999</v>
      </c>
      <c r="AU54" s="69">
        <v>21.949023241999999</v>
      </c>
      <c r="AV54" s="69">
        <v>21.97099652</v>
      </c>
      <c r="AW54" s="69">
        <v>22.031217586</v>
      </c>
      <c r="AX54" s="69">
        <v>22.070651348999998</v>
      </c>
      <c r="AY54" s="69">
        <v>22.012846071999999</v>
      </c>
      <c r="AZ54" s="69">
        <v>22.068044028999999</v>
      </c>
      <c r="BA54" s="69">
        <v>22.159793484000001</v>
      </c>
      <c r="BB54" s="69">
        <v>22.310646671000001</v>
      </c>
      <c r="BC54" s="69">
        <v>22.458584947999999</v>
      </c>
      <c r="BD54" s="320">
        <v>22.626159999999999</v>
      </c>
      <c r="BE54" s="320">
        <v>22.870519999999999</v>
      </c>
      <c r="BF54" s="320">
        <v>23.034510000000001</v>
      </c>
      <c r="BG54" s="320">
        <v>23.175270000000001</v>
      </c>
      <c r="BH54" s="320">
        <v>23.282530000000001</v>
      </c>
      <c r="BI54" s="320">
        <v>23.38456</v>
      </c>
      <c r="BJ54" s="320">
        <v>23.471070000000001</v>
      </c>
      <c r="BK54" s="320">
        <v>23.52646</v>
      </c>
      <c r="BL54" s="320">
        <v>23.59366</v>
      </c>
      <c r="BM54" s="320">
        <v>23.657070000000001</v>
      </c>
      <c r="BN54" s="320">
        <v>23.718830000000001</v>
      </c>
      <c r="BO54" s="320">
        <v>23.773029999999999</v>
      </c>
      <c r="BP54" s="320">
        <v>23.821840000000002</v>
      </c>
      <c r="BQ54" s="320">
        <v>23.85971</v>
      </c>
      <c r="BR54" s="320">
        <v>23.90185</v>
      </c>
      <c r="BS54" s="320">
        <v>23.942720000000001</v>
      </c>
      <c r="BT54" s="320">
        <v>23.982340000000001</v>
      </c>
      <c r="BU54" s="320">
        <v>24.020700000000001</v>
      </c>
      <c r="BV54" s="320">
        <v>24.057790000000001</v>
      </c>
    </row>
    <row r="55" spans="1:74" s="160" customFormat="1" ht="12" customHeight="1" x14ac:dyDescent="0.25">
      <c r="A55" s="148"/>
      <c r="B55" s="752" t="s">
        <v>815</v>
      </c>
      <c r="C55" s="744"/>
      <c r="D55" s="744"/>
      <c r="E55" s="744"/>
      <c r="F55" s="744"/>
      <c r="G55" s="744"/>
      <c r="H55" s="744"/>
      <c r="I55" s="744"/>
      <c r="J55" s="744"/>
      <c r="K55" s="744"/>
      <c r="L55" s="744"/>
      <c r="M55" s="744"/>
      <c r="N55" s="744"/>
      <c r="O55" s="744"/>
      <c r="P55" s="744"/>
      <c r="Q55" s="744"/>
      <c r="AY55" s="458"/>
      <c r="AZ55" s="458"/>
      <c r="BA55" s="458"/>
      <c r="BB55" s="458"/>
      <c r="BC55" s="458"/>
      <c r="BD55" s="638"/>
      <c r="BE55" s="638"/>
      <c r="BF55" s="638"/>
      <c r="BG55" s="638"/>
      <c r="BH55" s="458"/>
      <c r="BI55" s="458"/>
      <c r="BJ55" s="458"/>
    </row>
    <row r="56" spans="1:74" s="427" customFormat="1" ht="12" customHeight="1" x14ac:dyDescent="0.25">
      <c r="A56" s="426"/>
      <c r="B56" s="780" t="str">
        <f>"Notes: "&amp;"EIA completed modeling and analysis for this report on " &amp;Dates!D2&amp;"."</f>
        <v>Notes: EIA completed modeling and analysis for this report on Thursday June 3, 2021.</v>
      </c>
      <c r="C56" s="803"/>
      <c r="D56" s="803"/>
      <c r="E56" s="803"/>
      <c r="F56" s="803"/>
      <c r="G56" s="803"/>
      <c r="H56" s="803"/>
      <c r="I56" s="803"/>
      <c r="J56" s="803"/>
      <c r="K56" s="803"/>
      <c r="L56" s="803"/>
      <c r="M56" s="803"/>
      <c r="N56" s="803"/>
      <c r="O56" s="803"/>
      <c r="P56" s="803"/>
      <c r="Q56" s="781"/>
      <c r="AY56" s="459"/>
      <c r="AZ56" s="459"/>
      <c r="BA56" s="459"/>
      <c r="BB56" s="459"/>
      <c r="BC56" s="459"/>
      <c r="BD56" s="639"/>
      <c r="BE56" s="639"/>
      <c r="BF56" s="639"/>
      <c r="BG56" s="639"/>
      <c r="BH56" s="459"/>
      <c r="BI56" s="459"/>
      <c r="BJ56" s="459"/>
    </row>
    <row r="57" spans="1:74" s="427" customFormat="1" ht="12" customHeight="1" x14ac:dyDescent="0.25">
      <c r="A57" s="426"/>
      <c r="B57" s="770" t="s">
        <v>353</v>
      </c>
      <c r="C57" s="769"/>
      <c r="D57" s="769"/>
      <c r="E57" s="769"/>
      <c r="F57" s="769"/>
      <c r="G57" s="769"/>
      <c r="H57" s="769"/>
      <c r="I57" s="769"/>
      <c r="J57" s="769"/>
      <c r="K57" s="769"/>
      <c r="L57" s="769"/>
      <c r="M57" s="769"/>
      <c r="N57" s="769"/>
      <c r="O57" s="769"/>
      <c r="P57" s="769"/>
      <c r="Q57" s="769"/>
      <c r="AY57" s="459"/>
      <c r="AZ57" s="459"/>
      <c r="BA57" s="459"/>
      <c r="BB57" s="459"/>
      <c r="BC57" s="459"/>
      <c r="BD57" s="639"/>
      <c r="BE57" s="639"/>
      <c r="BF57" s="639"/>
      <c r="BG57" s="639"/>
      <c r="BH57" s="459"/>
      <c r="BI57" s="459"/>
      <c r="BJ57" s="459"/>
    </row>
    <row r="58" spans="1:74" s="427" customFormat="1" ht="12" customHeight="1" x14ac:dyDescent="0.25">
      <c r="A58" s="426"/>
      <c r="B58" s="765" t="s">
        <v>865</v>
      </c>
      <c r="C58" s="762"/>
      <c r="D58" s="762"/>
      <c r="E58" s="762"/>
      <c r="F58" s="762"/>
      <c r="G58" s="762"/>
      <c r="H58" s="762"/>
      <c r="I58" s="762"/>
      <c r="J58" s="762"/>
      <c r="K58" s="762"/>
      <c r="L58" s="762"/>
      <c r="M58" s="762"/>
      <c r="N58" s="762"/>
      <c r="O58" s="762"/>
      <c r="P58" s="762"/>
      <c r="Q58" s="759"/>
      <c r="AY58" s="459"/>
      <c r="AZ58" s="459"/>
      <c r="BA58" s="459"/>
      <c r="BB58" s="459"/>
      <c r="BC58" s="459"/>
      <c r="BD58" s="639"/>
      <c r="BE58" s="639"/>
      <c r="BF58" s="639"/>
      <c r="BG58" s="639"/>
      <c r="BH58" s="459"/>
      <c r="BI58" s="459"/>
      <c r="BJ58" s="459"/>
    </row>
    <row r="59" spans="1:74" s="428" customFormat="1" ht="12" customHeight="1" x14ac:dyDescent="0.25">
      <c r="A59" s="426"/>
      <c r="B59" s="800" t="s">
        <v>866</v>
      </c>
      <c r="C59" s="759"/>
      <c r="D59" s="759"/>
      <c r="E59" s="759"/>
      <c r="F59" s="759"/>
      <c r="G59" s="759"/>
      <c r="H59" s="759"/>
      <c r="I59" s="759"/>
      <c r="J59" s="759"/>
      <c r="K59" s="759"/>
      <c r="L59" s="759"/>
      <c r="M59" s="759"/>
      <c r="N59" s="759"/>
      <c r="O59" s="759"/>
      <c r="P59" s="759"/>
      <c r="Q59" s="759"/>
      <c r="AY59" s="460"/>
      <c r="AZ59" s="460"/>
      <c r="BA59" s="460"/>
      <c r="BB59" s="460"/>
      <c r="BC59" s="460"/>
      <c r="BD59" s="640"/>
      <c r="BE59" s="640"/>
      <c r="BF59" s="640"/>
      <c r="BG59" s="640"/>
      <c r="BH59" s="460"/>
      <c r="BI59" s="460"/>
      <c r="BJ59" s="460"/>
    </row>
    <row r="60" spans="1:74" s="427" customFormat="1" ht="12" customHeight="1" x14ac:dyDescent="0.25">
      <c r="A60" s="426"/>
      <c r="B60" s="763" t="s">
        <v>2</v>
      </c>
      <c r="C60" s="762"/>
      <c r="D60" s="762"/>
      <c r="E60" s="762"/>
      <c r="F60" s="762"/>
      <c r="G60" s="762"/>
      <c r="H60" s="762"/>
      <c r="I60" s="762"/>
      <c r="J60" s="762"/>
      <c r="K60" s="762"/>
      <c r="L60" s="762"/>
      <c r="M60" s="762"/>
      <c r="N60" s="762"/>
      <c r="O60" s="762"/>
      <c r="P60" s="762"/>
      <c r="Q60" s="759"/>
      <c r="AY60" s="459"/>
      <c r="AZ60" s="459"/>
      <c r="BA60" s="459"/>
      <c r="BB60" s="459"/>
      <c r="BC60" s="459"/>
      <c r="BD60" s="639"/>
      <c r="BE60" s="639"/>
      <c r="BF60" s="639"/>
      <c r="BG60" s="459"/>
      <c r="BH60" s="459"/>
      <c r="BI60" s="459"/>
      <c r="BJ60" s="459"/>
    </row>
    <row r="61" spans="1:74" s="427" customFormat="1" ht="12" customHeight="1" x14ac:dyDescent="0.25">
      <c r="A61" s="426"/>
      <c r="B61" s="765" t="s">
        <v>838</v>
      </c>
      <c r="C61" s="766"/>
      <c r="D61" s="766"/>
      <c r="E61" s="766"/>
      <c r="F61" s="766"/>
      <c r="G61" s="766"/>
      <c r="H61" s="766"/>
      <c r="I61" s="766"/>
      <c r="J61" s="766"/>
      <c r="K61" s="766"/>
      <c r="L61" s="766"/>
      <c r="M61" s="766"/>
      <c r="N61" s="766"/>
      <c r="O61" s="766"/>
      <c r="P61" s="766"/>
      <c r="Q61" s="759"/>
      <c r="AY61" s="459"/>
      <c r="AZ61" s="459"/>
      <c r="BA61" s="459"/>
      <c r="BB61" s="459"/>
      <c r="BC61" s="459"/>
      <c r="BD61" s="639"/>
      <c r="BE61" s="639"/>
      <c r="BF61" s="639"/>
      <c r="BG61" s="459"/>
      <c r="BH61" s="459"/>
      <c r="BI61" s="459"/>
      <c r="BJ61" s="459"/>
    </row>
    <row r="62" spans="1:74" s="427" customFormat="1" ht="12" customHeight="1" x14ac:dyDescent="0.25">
      <c r="A62" s="393"/>
      <c r="B62" s="767" t="s">
        <v>1380</v>
      </c>
      <c r="C62" s="759"/>
      <c r="D62" s="759"/>
      <c r="E62" s="759"/>
      <c r="F62" s="759"/>
      <c r="G62" s="759"/>
      <c r="H62" s="759"/>
      <c r="I62" s="759"/>
      <c r="J62" s="759"/>
      <c r="K62" s="759"/>
      <c r="L62" s="759"/>
      <c r="M62" s="759"/>
      <c r="N62" s="759"/>
      <c r="O62" s="759"/>
      <c r="P62" s="759"/>
      <c r="Q62" s="759"/>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BC42" sqref="BC42"/>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2" customWidth="1"/>
    <col min="59" max="62" width="6.5546875" style="314" customWidth="1"/>
    <col min="63" max="74" width="6.5546875" style="188" customWidth="1"/>
    <col min="75" max="16384" width="9.5546875" style="188"/>
  </cols>
  <sheetData>
    <row r="1" spans="1:74" ht="13.35" customHeight="1" x14ac:dyDescent="0.25">
      <c r="A1" s="741" t="s">
        <v>798</v>
      </c>
      <c r="B1" s="841" t="s">
        <v>1368</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5">
      <c r="A2" s="742"/>
      <c r="B2" s="683" t="str">
        <f>"U.S. Energy Information Administration  |  Short-Term Energy Outlook  - "&amp;Dates!D1</f>
        <v>U.S. Energy Information Administration  |  Short-Term Energy Outlook  - June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1034.9753118000001</v>
      </c>
      <c r="AN6" s="266">
        <v>927.49937834000002</v>
      </c>
      <c r="AO6" s="266">
        <v>780.41807099000005</v>
      </c>
      <c r="AP6" s="266">
        <v>656.53365522000001</v>
      </c>
      <c r="AQ6" s="266">
        <v>289.30637116000003</v>
      </c>
      <c r="AR6" s="266">
        <v>28.907540885</v>
      </c>
      <c r="AS6" s="266">
        <v>1.0859860449000001</v>
      </c>
      <c r="AT6" s="266">
        <v>9.5746980586999992</v>
      </c>
      <c r="AU6" s="266">
        <v>104.24424109</v>
      </c>
      <c r="AV6" s="266">
        <v>399.40896412000001</v>
      </c>
      <c r="AW6" s="266">
        <v>615.76855692000004</v>
      </c>
      <c r="AX6" s="266">
        <v>986.70364375999998</v>
      </c>
      <c r="AY6" s="266">
        <v>1124.5355477000001</v>
      </c>
      <c r="AZ6" s="266">
        <v>1054.3177857999999</v>
      </c>
      <c r="BA6" s="266">
        <v>835.45794004000004</v>
      </c>
      <c r="BB6" s="266">
        <v>519.47903939000003</v>
      </c>
      <c r="BC6" s="266">
        <v>242.59316994</v>
      </c>
      <c r="BD6" s="309">
        <v>41.274311711000003</v>
      </c>
      <c r="BE6" s="309">
        <v>6.8892453303999996</v>
      </c>
      <c r="BF6" s="309">
        <v>16.125771235999999</v>
      </c>
      <c r="BG6" s="309">
        <v>103.75896118999999</v>
      </c>
      <c r="BH6" s="309">
        <v>420.02829808000001</v>
      </c>
      <c r="BI6" s="309">
        <v>687.29359563000003</v>
      </c>
      <c r="BJ6" s="309">
        <v>1031.8184656000001</v>
      </c>
      <c r="BK6" s="309">
        <v>1200.3654139</v>
      </c>
      <c r="BL6" s="309">
        <v>1007.6858611</v>
      </c>
      <c r="BM6" s="309">
        <v>893.17916057000002</v>
      </c>
      <c r="BN6" s="309">
        <v>545.41502547000005</v>
      </c>
      <c r="BO6" s="309">
        <v>252.49058027000001</v>
      </c>
      <c r="BP6" s="309">
        <v>46.539918819999997</v>
      </c>
      <c r="BQ6" s="309">
        <v>7.7076992728000002</v>
      </c>
      <c r="BR6" s="309">
        <v>19.127076356</v>
      </c>
      <c r="BS6" s="309">
        <v>103.76303523999999</v>
      </c>
      <c r="BT6" s="309">
        <v>420.03521094000001</v>
      </c>
      <c r="BU6" s="309">
        <v>687.29616048000003</v>
      </c>
      <c r="BV6" s="309">
        <v>1031.8185565000001</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958.76557987000001</v>
      </c>
      <c r="AN7" s="266">
        <v>841.97422138000002</v>
      </c>
      <c r="AO7" s="266">
        <v>670.25754138000002</v>
      </c>
      <c r="AP7" s="266">
        <v>568.51071401000002</v>
      </c>
      <c r="AQ7" s="266">
        <v>252.0415802</v>
      </c>
      <c r="AR7" s="266">
        <v>17.788184641000001</v>
      </c>
      <c r="AS7" s="266">
        <v>0</v>
      </c>
      <c r="AT7" s="266">
        <v>4.0754355882000004</v>
      </c>
      <c r="AU7" s="266">
        <v>80.716990347000007</v>
      </c>
      <c r="AV7" s="266">
        <v>339.45440788000002</v>
      </c>
      <c r="AW7" s="266">
        <v>547.47128972999997</v>
      </c>
      <c r="AX7" s="266">
        <v>944.67682224999999</v>
      </c>
      <c r="AY7" s="266">
        <v>1066.4445598</v>
      </c>
      <c r="AZ7" s="266">
        <v>1015.2408081999999</v>
      </c>
      <c r="BA7" s="266">
        <v>737.85043537000001</v>
      </c>
      <c r="BB7" s="266">
        <v>441.17711379000002</v>
      </c>
      <c r="BC7" s="266">
        <v>198.50606109</v>
      </c>
      <c r="BD7" s="309">
        <v>18.648410303999999</v>
      </c>
      <c r="BE7" s="309">
        <v>1</v>
      </c>
      <c r="BF7" s="309">
        <v>6.4442950342999996</v>
      </c>
      <c r="BG7" s="309">
        <v>69.421579831000003</v>
      </c>
      <c r="BH7" s="309">
        <v>354.96094264999999</v>
      </c>
      <c r="BI7" s="309">
        <v>630.91440336999995</v>
      </c>
      <c r="BJ7" s="309">
        <v>968.23973195999997</v>
      </c>
      <c r="BK7" s="309">
        <v>1114.9952132999999</v>
      </c>
      <c r="BL7" s="309">
        <v>941.20256188999997</v>
      </c>
      <c r="BM7" s="309">
        <v>812.74209742999994</v>
      </c>
      <c r="BN7" s="309">
        <v>461.79524909000003</v>
      </c>
      <c r="BO7" s="309">
        <v>188.91201358999999</v>
      </c>
      <c r="BP7" s="309">
        <v>20.886126046000001</v>
      </c>
      <c r="BQ7" s="309">
        <v>1.4686532772000001</v>
      </c>
      <c r="BR7" s="309">
        <v>7.6929935119000001</v>
      </c>
      <c r="BS7" s="309">
        <v>69.400435467999998</v>
      </c>
      <c r="BT7" s="309">
        <v>354.91978346000002</v>
      </c>
      <c r="BU7" s="309">
        <v>630.86484078000001</v>
      </c>
      <c r="BV7" s="309">
        <v>968.18114994999996</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1051.1494934</v>
      </c>
      <c r="AN8" s="266">
        <v>1001.5077075</v>
      </c>
      <c r="AO8" s="266">
        <v>732.93597715999999</v>
      </c>
      <c r="AP8" s="266">
        <v>566.36755049999999</v>
      </c>
      <c r="AQ8" s="266">
        <v>256.78336546999998</v>
      </c>
      <c r="AR8" s="266">
        <v>22.663554637000001</v>
      </c>
      <c r="AS8" s="266">
        <v>0.71119482583000004</v>
      </c>
      <c r="AT8" s="266">
        <v>13.453143137</v>
      </c>
      <c r="AU8" s="266">
        <v>111.84791070999999</v>
      </c>
      <c r="AV8" s="266">
        <v>464.33616911000001</v>
      </c>
      <c r="AW8" s="266">
        <v>599.32611966000002</v>
      </c>
      <c r="AX8" s="266">
        <v>1034.8896436</v>
      </c>
      <c r="AY8" s="266">
        <v>1148.4379309999999</v>
      </c>
      <c r="AZ8" s="266">
        <v>1249.6969013</v>
      </c>
      <c r="BA8" s="266">
        <v>689.68014307999999</v>
      </c>
      <c r="BB8" s="266">
        <v>446.02852431999997</v>
      </c>
      <c r="BC8" s="266">
        <v>252.01512271999999</v>
      </c>
      <c r="BD8" s="309">
        <v>37.965323282</v>
      </c>
      <c r="BE8" s="309">
        <v>6.8427260113999999</v>
      </c>
      <c r="BF8" s="309">
        <v>18.203912802000001</v>
      </c>
      <c r="BG8" s="309">
        <v>94.187670479000005</v>
      </c>
      <c r="BH8" s="309">
        <v>387.06477422</v>
      </c>
      <c r="BI8" s="309">
        <v>718.96031923999999</v>
      </c>
      <c r="BJ8" s="309">
        <v>1124.1207821</v>
      </c>
      <c r="BK8" s="309">
        <v>1259.6243109</v>
      </c>
      <c r="BL8" s="309">
        <v>1038.9349953000001</v>
      </c>
      <c r="BM8" s="309">
        <v>850.19989729999998</v>
      </c>
      <c r="BN8" s="309">
        <v>472.73092279000002</v>
      </c>
      <c r="BO8" s="309">
        <v>216.87310471000001</v>
      </c>
      <c r="BP8" s="309">
        <v>35.563751861</v>
      </c>
      <c r="BQ8" s="309">
        <v>6.5448237412000001</v>
      </c>
      <c r="BR8" s="309">
        <v>18.457050653</v>
      </c>
      <c r="BS8" s="309">
        <v>94.198926931000003</v>
      </c>
      <c r="BT8" s="309">
        <v>387.07470893999999</v>
      </c>
      <c r="BU8" s="309">
        <v>718.96207611</v>
      </c>
      <c r="BV8" s="309">
        <v>1124.1104177</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1223.5988121</v>
      </c>
      <c r="AN9" s="266">
        <v>1068.2412512999999</v>
      </c>
      <c r="AO9" s="266">
        <v>743.45747960999995</v>
      </c>
      <c r="AP9" s="266">
        <v>532.55245097</v>
      </c>
      <c r="AQ9" s="266">
        <v>245.28157677999999</v>
      </c>
      <c r="AR9" s="266">
        <v>20.802669388999998</v>
      </c>
      <c r="AS9" s="266">
        <v>5.9796440223999996</v>
      </c>
      <c r="AT9" s="266">
        <v>18.247231609</v>
      </c>
      <c r="AU9" s="266">
        <v>142.93627096</v>
      </c>
      <c r="AV9" s="266">
        <v>553.99293651999994</v>
      </c>
      <c r="AW9" s="266">
        <v>662.08787917999996</v>
      </c>
      <c r="AX9" s="266">
        <v>1095.1182855</v>
      </c>
      <c r="AY9" s="266">
        <v>1179.2079493000001</v>
      </c>
      <c r="AZ9" s="266">
        <v>1373.1477050999999</v>
      </c>
      <c r="BA9" s="266">
        <v>671.70803291000004</v>
      </c>
      <c r="BB9" s="266">
        <v>477.81703791000001</v>
      </c>
      <c r="BC9" s="266">
        <v>233.63373970000001</v>
      </c>
      <c r="BD9" s="309">
        <v>44.234861080999998</v>
      </c>
      <c r="BE9" s="309">
        <v>13.287194248</v>
      </c>
      <c r="BF9" s="309">
        <v>23.185360983999999</v>
      </c>
      <c r="BG9" s="309">
        <v>115.4514022</v>
      </c>
      <c r="BH9" s="309">
        <v>405.48576766000002</v>
      </c>
      <c r="BI9" s="309">
        <v>794.69300253999995</v>
      </c>
      <c r="BJ9" s="309">
        <v>1234.4733450000001</v>
      </c>
      <c r="BK9" s="309">
        <v>1332.7842696</v>
      </c>
      <c r="BL9" s="309">
        <v>1068.8106852999999</v>
      </c>
      <c r="BM9" s="309">
        <v>846.00987111999996</v>
      </c>
      <c r="BN9" s="309">
        <v>457.04543202000002</v>
      </c>
      <c r="BO9" s="309">
        <v>202.71589316000001</v>
      </c>
      <c r="BP9" s="309">
        <v>45.913789160999997</v>
      </c>
      <c r="BQ9" s="309">
        <v>14.294271943</v>
      </c>
      <c r="BR9" s="309">
        <v>25.17704496</v>
      </c>
      <c r="BS9" s="309">
        <v>115.49618571000001</v>
      </c>
      <c r="BT9" s="309">
        <v>405.57955700000002</v>
      </c>
      <c r="BU9" s="309">
        <v>794.8197533</v>
      </c>
      <c r="BV9" s="309">
        <v>1234.6217597</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480.05640744999999</v>
      </c>
      <c r="AN10" s="266">
        <v>395.17547093000002</v>
      </c>
      <c r="AO10" s="266">
        <v>230.64679459000001</v>
      </c>
      <c r="AP10" s="266">
        <v>176.36053749000001</v>
      </c>
      <c r="AQ10" s="266">
        <v>73.711943708999996</v>
      </c>
      <c r="AR10" s="266">
        <v>1.7860738942000001</v>
      </c>
      <c r="AS10" s="266">
        <v>0</v>
      </c>
      <c r="AT10" s="266">
        <v>5.3634450711000002E-2</v>
      </c>
      <c r="AU10" s="266">
        <v>17.053378104</v>
      </c>
      <c r="AV10" s="266">
        <v>95.302847807000006</v>
      </c>
      <c r="AW10" s="266">
        <v>225.27160572</v>
      </c>
      <c r="AX10" s="266">
        <v>553.55688774999999</v>
      </c>
      <c r="AY10" s="266">
        <v>574.76261726999996</v>
      </c>
      <c r="AZ10" s="266">
        <v>480.38742037999998</v>
      </c>
      <c r="BA10" s="266">
        <v>282.31877245999999</v>
      </c>
      <c r="BB10" s="266">
        <v>150.59366193</v>
      </c>
      <c r="BC10" s="266">
        <v>65.855591047999994</v>
      </c>
      <c r="BD10" s="309">
        <v>1.4972071447999999</v>
      </c>
      <c r="BE10" s="309">
        <v>2.6569371477999999E-2</v>
      </c>
      <c r="BF10" s="309">
        <v>0.32566691379000001</v>
      </c>
      <c r="BG10" s="309">
        <v>10.859766134999999</v>
      </c>
      <c r="BH10" s="309">
        <v>122.69287547</v>
      </c>
      <c r="BI10" s="309">
        <v>295.96688474000001</v>
      </c>
      <c r="BJ10" s="309">
        <v>515.50105640000004</v>
      </c>
      <c r="BK10" s="309">
        <v>581.76234766000005</v>
      </c>
      <c r="BL10" s="309">
        <v>448.98187142</v>
      </c>
      <c r="BM10" s="309">
        <v>334.96912459999999</v>
      </c>
      <c r="BN10" s="309">
        <v>143.83786813</v>
      </c>
      <c r="BO10" s="309">
        <v>40.803713619</v>
      </c>
      <c r="BP10" s="309">
        <v>1.4643137205000001</v>
      </c>
      <c r="BQ10" s="309">
        <v>2.6294420539E-2</v>
      </c>
      <c r="BR10" s="309">
        <v>0.22143302634000001</v>
      </c>
      <c r="BS10" s="309">
        <v>10.822259044000001</v>
      </c>
      <c r="BT10" s="309">
        <v>122.43322462</v>
      </c>
      <c r="BU10" s="309">
        <v>295.48859408999999</v>
      </c>
      <c r="BV10" s="309">
        <v>514.81485164000003</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635.07949696000003</v>
      </c>
      <c r="AN11" s="266">
        <v>555.56699074000005</v>
      </c>
      <c r="AO11" s="266">
        <v>293.94338303000001</v>
      </c>
      <c r="AP11" s="266">
        <v>249.03481980999999</v>
      </c>
      <c r="AQ11" s="266">
        <v>85.892816995000004</v>
      </c>
      <c r="AR11" s="266">
        <v>2.7012712184000001</v>
      </c>
      <c r="AS11" s="266">
        <v>0</v>
      </c>
      <c r="AT11" s="266">
        <v>0</v>
      </c>
      <c r="AU11" s="266">
        <v>19.843893947000002</v>
      </c>
      <c r="AV11" s="266">
        <v>156.47866135000001</v>
      </c>
      <c r="AW11" s="266">
        <v>344.42994766999999</v>
      </c>
      <c r="AX11" s="266">
        <v>729.19536832999995</v>
      </c>
      <c r="AY11" s="266">
        <v>737.30740187000004</v>
      </c>
      <c r="AZ11" s="266">
        <v>718.58427634999998</v>
      </c>
      <c r="BA11" s="266">
        <v>337.63398479</v>
      </c>
      <c r="BB11" s="266">
        <v>227.03711028999999</v>
      </c>
      <c r="BC11" s="266">
        <v>91.111712933999996</v>
      </c>
      <c r="BD11" s="309">
        <v>2.1122372466999999</v>
      </c>
      <c r="BE11" s="309">
        <v>0</v>
      </c>
      <c r="BF11" s="309">
        <v>0.23221587901999999</v>
      </c>
      <c r="BG11" s="309">
        <v>17.549941870000001</v>
      </c>
      <c r="BH11" s="309">
        <v>168.99630569000001</v>
      </c>
      <c r="BI11" s="309">
        <v>408.01369453000001</v>
      </c>
      <c r="BJ11" s="309">
        <v>698.9733473</v>
      </c>
      <c r="BK11" s="309">
        <v>777.20840920000001</v>
      </c>
      <c r="BL11" s="309">
        <v>595.38089588000003</v>
      </c>
      <c r="BM11" s="309">
        <v>431.87129425000001</v>
      </c>
      <c r="BN11" s="309">
        <v>189.24516360000001</v>
      </c>
      <c r="BO11" s="309">
        <v>54.646019234000001</v>
      </c>
      <c r="BP11" s="309">
        <v>1.8810943358000001</v>
      </c>
      <c r="BQ11" s="309">
        <v>0</v>
      </c>
      <c r="BR11" s="309">
        <v>0.23194292647</v>
      </c>
      <c r="BS11" s="309">
        <v>17.563539967000001</v>
      </c>
      <c r="BT11" s="309">
        <v>169.08449598000001</v>
      </c>
      <c r="BU11" s="309">
        <v>408.15150460000001</v>
      </c>
      <c r="BV11" s="309">
        <v>699.15871612000001</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429.63156529999998</v>
      </c>
      <c r="AN12" s="266">
        <v>400.36071158999999</v>
      </c>
      <c r="AO12" s="266">
        <v>139.56452709999999</v>
      </c>
      <c r="AP12" s="266">
        <v>89.681425847</v>
      </c>
      <c r="AQ12" s="266">
        <v>12.708343802</v>
      </c>
      <c r="AR12" s="266">
        <v>7.3857257822999997E-2</v>
      </c>
      <c r="AS12" s="266">
        <v>0</v>
      </c>
      <c r="AT12" s="266">
        <v>0.24456452264</v>
      </c>
      <c r="AU12" s="266">
        <v>7.4430758666000001</v>
      </c>
      <c r="AV12" s="266">
        <v>83.301730272</v>
      </c>
      <c r="AW12" s="266">
        <v>175.54477804999999</v>
      </c>
      <c r="AX12" s="266">
        <v>479.26972912999997</v>
      </c>
      <c r="AY12" s="266">
        <v>515.09071958000004</v>
      </c>
      <c r="AZ12" s="266">
        <v>582.51855059000002</v>
      </c>
      <c r="BA12" s="266">
        <v>199.69506152</v>
      </c>
      <c r="BB12" s="266">
        <v>101.35354013</v>
      </c>
      <c r="BC12" s="266">
        <v>24.829708689</v>
      </c>
      <c r="BD12" s="309">
        <v>0.24361153366999999</v>
      </c>
      <c r="BE12" s="309">
        <v>0</v>
      </c>
      <c r="BF12" s="309">
        <v>0.24341086813000001</v>
      </c>
      <c r="BG12" s="309">
        <v>3.8736427672999998</v>
      </c>
      <c r="BH12" s="309">
        <v>57.299019674999997</v>
      </c>
      <c r="BI12" s="309">
        <v>233.59432480000001</v>
      </c>
      <c r="BJ12" s="309">
        <v>484.78850392999999</v>
      </c>
      <c r="BK12" s="309">
        <v>527.23370693000004</v>
      </c>
      <c r="BL12" s="309">
        <v>381.36389170000001</v>
      </c>
      <c r="BM12" s="309">
        <v>240.429204</v>
      </c>
      <c r="BN12" s="309">
        <v>74.140789612999995</v>
      </c>
      <c r="BO12" s="309">
        <v>8.5131338228000004</v>
      </c>
      <c r="BP12" s="309">
        <v>0.24234861884</v>
      </c>
      <c r="BQ12" s="309">
        <v>0</v>
      </c>
      <c r="BR12" s="309">
        <v>0.24212920206999999</v>
      </c>
      <c r="BS12" s="309">
        <v>3.8596625114999998</v>
      </c>
      <c r="BT12" s="309">
        <v>57.205657195999997</v>
      </c>
      <c r="BU12" s="309">
        <v>233.42302828000001</v>
      </c>
      <c r="BV12" s="309">
        <v>484.56456456000001</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847.12634061000006</v>
      </c>
      <c r="AN13" s="266">
        <v>760.83807167999998</v>
      </c>
      <c r="AO13" s="266">
        <v>597.52180599999997</v>
      </c>
      <c r="AP13" s="266">
        <v>412.30451966999999</v>
      </c>
      <c r="AQ13" s="266">
        <v>184.79786028000001</v>
      </c>
      <c r="AR13" s="266">
        <v>73.321271271000001</v>
      </c>
      <c r="AS13" s="266">
        <v>14.021749167999999</v>
      </c>
      <c r="AT13" s="266">
        <v>8.9670055681999994</v>
      </c>
      <c r="AU13" s="266">
        <v>102.25742492000001</v>
      </c>
      <c r="AV13" s="266">
        <v>323.47485497000002</v>
      </c>
      <c r="AW13" s="266">
        <v>560.82645485</v>
      </c>
      <c r="AX13" s="266">
        <v>880.52276859000006</v>
      </c>
      <c r="AY13" s="266">
        <v>871.65638310999998</v>
      </c>
      <c r="AZ13" s="266">
        <v>777.33572704000005</v>
      </c>
      <c r="BA13" s="266">
        <v>639.91429744000004</v>
      </c>
      <c r="BB13" s="266">
        <v>400.61724931999998</v>
      </c>
      <c r="BC13" s="266">
        <v>196.17377329000001</v>
      </c>
      <c r="BD13" s="309">
        <v>68.504719379999997</v>
      </c>
      <c r="BE13" s="309">
        <v>12.766009090000001</v>
      </c>
      <c r="BF13" s="309">
        <v>18.853759234000002</v>
      </c>
      <c r="BG13" s="309">
        <v>109.07971910000001</v>
      </c>
      <c r="BH13" s="309">
        <v>324.56269282</v>
      </c>
      <c r="BI13" s="309">
        <v>613.41459562</v>
      </c>
      <c r="BJ13" s="309">
        <v>893.05963904999999</v>
      </c>
      <c r="BK13" s="309">
        <v>884.03450297999996</v>
      </c>
      <c r="BL13" s="309">
        <v>720.43066876</v>
      </c>
      <c r="BM13" s="309">
        <v>603.44472326000005</v>
      </c>
      <c r="BN13" s="309">
        <v>403.23787076000002</v>
      </c>
      <c r="BO13" s="309">
        <v>212.54611815999999</v>
      </c>
      <c r="BP13" s="309">
        <v>78.003076050999994</v>
      </c>
      <c r="BQ13" s="309">
        <v>15.663585027</v>
      </c>
      <c r="BR13" s="309">
        <v>22.100012217</v>
      </c>
      <c r="BS13" s="309">
        <v>108.98670984</v>
      </c>
      <c r="BT13" s="309">
        <v>324.31734799999998</v>
      </c>
      <c r="BU13" s="309">
        <v>613.08618483999999</v>
      </c>
      <c r="BV13" s="309">
        <v>892.70222450000006</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565.44106471999999</v>
      </c>
      <c r="AN14" s="266">
        <v>449.21561873000002</v>
      </c>
      <c r="AO14" s="266">
        <v>524.06081897000001</v>
      </c>
      <c r="AP14" s="266">
        <v>309.43746916999999</v>
      </c>
      <c r="AQ14" s="266">
        <v>147.58163655999999</v>
      </c>
      <c r="AR14" s="266">
        <v>69.233118700999995</v>
      </c>
      <c r="AS14" s="266">
        <v>18.489386763999999</v>
      </c>
      <c r="AT14" s="266">
        <v>15.316164711000001</v>
      </c>
      <c r="AU14" s="266">
        <v>30.357152264</v>
      </c>
      <c r="AV14" s="266">
        <v>133.14723416000001</v>
      </c>
      <c r="AW14" s="266">
        <v>412.85945641000001</v>
      </c>
      <c r="AX14" s="266">
        <v>541.51487250000002</v>
      </c>
      <c r="AY14" s="266">
        <v>549.85848159</v>
      </c>
      <c r="AZ14" s="266">
        <v>492.16410351000002</v>
      </c>
      <c r="BA14" s="266">
        <v>519.62393069999996</v>
      </c>
      <c r="BB14" s="266">
        <v>280.79884607000002</v>
      </c>
      <c r="BC14" s="266">
        <v>145.8366283</v>
      </c>
      <c r="BD14" s="309">
        <v>60.640014567000001</v>
      </c>
      <c r="BE14" s="309">
        <v>20.614031662999999</v>
      </c>
      <c r="BF14" s="309">
        <v>19.308678657000002</v>
      </c>
      <c r="BG14" s="309">
        <v>53.461785843999998</v>
      </c>
      <c r="BH14" s="309">
        <v>201.55626146</v>
      </c>
      <c r="BI14" s="309">
        <v>420.52238477999998</v>
      </c>
      <c r="BJ14" s="309">
        <v>601.88072104000003</v>
      </c>
      <c r="BK14" s="309">
        <v>584.90814646000001</v>
      </c>
      <c r="BL14" s="309">
        <v>485.19062037999998</v>
      </c>
      <c r="BM14" s="309">
        <v>448.45596653000001</v>
      </c>
      <c r="BN14" s="309">
        <v>329.59463735000003</v>
      </c>
      <c r="BO14" s="309">
        <v>185.10424180000001</v>
      </c>
      <c r="BP14" s="309">
        <v>68.303164477999999</v>
      </c>
      <c r="BQ14" s="309">
        <v>21.408241516</v>
      </c>
      <c r="BR14" s="309">
        <v>19.252019542999999</v>
      </c>
      <c r="BS14" s="309">
        <v>53.547440268000003</v>
      </c>
      <c r="BT14" s="309">
        <v>201.76755648</v>
      </c>
      <c r="BU14" s="309">
        <v>420.76426013999998</v>
      </c>
      <c r="BV14" s="309">
        <v>602.14932987999998</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739.26468623000005</v>
      </c>
      <c r="AN15" s="266">
        <v>651.77412973000003</v>
      </c>
      <c r="AO15" s="266">
        <v>483.11014146000002</v>
      </c>
      <c r="AP15" s="266">
        <v>358.61159529000003</v>
      </c>
      <c r="AQ15" s="266">
        <v>156.42778863000001</v>
      </c>
      <c r="AR15" s="266">
        <v>25.461030562000001</v>
      </c>
      <c r="AS15" s="266">
        <v>4.6126620067999999</v>
      </c>
      <c r="AT15" s="266">
        <v>7.2497316880999998</v>
      </c>
      <c r="AU15" s="266">
        <v>58.200949764000001</v>
      </c>
      <c r="AV15" s="266">
        <v>247.27046695000001</v>
      </c>
      <c r="AW15" s="266">
        <v>421.25520931</v>
      </c>
      <c r="AX15" s="266">
        <v>749.21662098000002</v>
      </c>
      <c r="AY15" s="266">
        <v>801.92176690999997</v>
      </c>
      <c r="AZ15" s="266">
        <v>791.02799364999998</v>
      </c>
      <c r="BA15" s="266">
        <v>505.48387344999998</v>
      </c>
      <c r="BB15" s="266">
        <v>304.91358873000001</v>
      </c>
      <c r="BC15" s="266">
        <v>146.81712272999999</v>
      </c>
      <c r="BD15" s="309">
        <v>27.976324711</v>
      </c>
      <c r="BE15" s="309">
        <v>6.5966127011999998</v>
      </c>
      <c r="BF15" s="309">
        <v>10.297709635</v>
      </c>
      <c r="BG15" s="309">
        <v>54.848496232000002</v>
      </c>
      <c r="BH15" s="309">
        <v>243.32657012999999</v>
      </c>
      <c r="BI15" s="309">
        <v>490.47688097000002</v>
      </c>
      <c r="BJ15" s="309">
        <v>777.26275341999997</v>
      </c>
      <c r="BK15" s="309">
        <v>848.23339102</v>
      </c>
      <c r="BL15" s="309">
        <v>685.16587241000002</v>
      </c>
      <c r="BM15" s="309">
        <v>557.67798941000001</v>
      </c>
      <c r="BN15" s="309">
        <v>311.77852661999998</v>
      </c>
      <c r="BO15" s="309">
        <v>137.28692561</v>
      </c>
      <c r="BP15" s="309">
        <v>30.200803301000001</v>
      </c>
      <c r="BQ15" s="309">
        <v>7.0656020120000003</v>
      </c>
      <c r="BR15" s="309">
        <v>10.961592646</v>
      </c>
      <c r="BS15" s="309">
        <v>54.783358219</v>
      </c>
      <c r="BT15" s="309">
        <v>242.98178408999999</v>
      </c>
      <c r="BU15" s="309">
        <v>489.94433720000001</v>
      </c>
      <c r="BV15" s="309">
        <v>776.51660362999996</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1188.6004370999999</v>
      </c>
      <c r="AZ17" s="266">
        <v>1026.4455665</v>
      </c>
      <c r="BA17" s="266">
        <v>919.06438595999998</v>
      </c>
      <c r="BB17" s="266">
        <v>567.11674956000002</v>
      </c>
      <c r="BC17" s="266">
        <v>237.35798295000001</v>
      </c>
      <c r="BD17" s="309">
        <v>51.418660000000003</v>
      </c>
      <c r="BE17" s="309">
        <v>3.5191140000000001</v>
      </c>
      <c r="BF17" s="309">
        <v>14.861840000000001</v>
      </c>
      <c r="BG17" s="309">
        <v>88.877719999999997</v>
      </c>
      <c r="BH17" s="309">
        <v>382.02640000000002</v>
      </c>
      <c r="BI17" s="309">
        <v>723.37090000000001</v>
      </c>
      <c r="BJ17" s="309">
        <v>994.55280000000005</v>
      </c>
      <c r="BK17" s="309">
        <v>1169.325</v>
      </c>
      <c r="BL17" s="309">
        <v>1021.3579999999999</v>
      </c>
      <c r="BM17" s="309">
        <v>910.81089999999995</v>
      </c>
      <c r="BN17" s="309">
        <v>565.97810000000004</v>
      </c>
      <c r="BO17" s="309">
        <v>239.20439999999999</v>
      </c>
      <c r="BP17" s="309">
        <v>50.083730000000003</v>
      </c>
      <c r="BQ17" s="309">
        <v>3.9471159999999998</v>
      </c>
      <c r="BR17" s="309">
        <v>15.045970000000001</v>
      </c>
      <c r="BS17" s="309">
        <v>92.747960000000006</v>
      </c>
      <c r="BT17" s="309">
        <v>385.88260000000002</v>
      </c>
      <c r="BU17" s="309">
        <v>732.8845</v>
      </c>
      <c r="BV17" s="309">
        <v>1006.817</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1131.4799171</v>
      </c>
      <c r="AZ18" s="266">
        <v>948.51842554999996</v>
      </c>
      <c r="BA18" s="266">
        <v>832.81442313000002</v>
      </c>
      <c r="BB18" s="266">
        <v>481.49503528000002</v>
      </c>
      <c r="BC18" s="266">
        <v>171.96791611</v>
      </c>
      <c r="BD18" s="309">
        <v>24.106369999999998</v>
      </c>
      <c r="BE18" s="309">
        <v>1.8386279999999999</v>
      </c>
      <c r="BF18" s="309">
        <v>9.5400290000000005</v>
      </c>
      <c r="BG18" s="309">
        <v>60.113140000000001</v>
      </c>
      <c r="BH18" s="309">
        <v>323.07909999999998</v>
      </c>
      <c r="BI18" s="309">
        <v>674.83780000000002</v>
      </c>
      <c r="BJ18" s="309">
        <v>913.33669999999995</v>
      </c>
      <c r="BK18" s="309">
        <v>1112.2639999999999</v>
      </c>
      <c r="BL18" s="309">
        <v>952.08339999999998</v>
      </c>
      <c r="BM18" s="309">
        <v>822.81899999999996</v>
      </c>
      <c r="BN18" s="309">
        <v>482.2167</v>
      </c>
      <c r="BO18" s="309">
        <v>177.21639999999999</v>
      </c>
      <c r="BP18" s="309">
        <v>24.132850000000001</v>
      </c>
      <c r="BQ18" s="309">
        <v>1.8911469999999999</v>
      </c>
      <c r="BR18" s="309">
        <v>9.3518629999999998</v>
      </c>
      <c r="BS18" s="309">
        <v>62.206859999999999</v>
      </c>
      <c r="BT18" s="309">
        <v>322.65530000000001</v>
      </c>
      <c r="BU18" s="309">
        <v>683.47429999999997</v>
      </c>
      <c r="BV18" s="309">
        <v>925.20219999999995</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1248.8022595</v>
      </c>
      <c r="AZ19" s="266">
        <v>1056.5247683</v>
      </c>
      <c r="BA19" s="266">
        <v>851.12491377000003</v>
      </c>
      <c r="BB19" s="266">
        <v>505.40849596999999</v>
      </c>
      <c r="BC19" s="266">
        <v>193.85552111999999</v>
      </c>
      <c r="BD19" s="309">
        <v>31.381070000000001</v>
      </c>
      <c r="BE19" s="309">
        <v>6.5367280000000001</v>
      </c>
      <c r="BF19" s="309">
        <v>17.77431</v>
      </c>
      <c r="BG19" s="309">
        <v>80.241919999999993</v>
      </c>
      <c r="BH19" s="309">
        <v>385.9246</v>
      </c>
      <c r="BI19" s="309">
        <v>756.39610000000005</v>
      </c>
      <c r="BJ19" s="309">
        <v>1027.3800000000001</v>
      </c>
      <c r="BK19" s="309">
        <v>1226.5609999999999</v>
      </c>
      <c r="BL19" s="309">
        <v>1074.329</v>
      </c>
      <c r="BM19" s="309">
        <v>831.92690000000005</v>
      </c>
      <c r="BN19" s="309">
        <v>500.73860000000002</v>
      </c>
      <c r="BO19" s="309">
        <v>197.5324</v>
      </c>
      <c r="BP19" s="309">
        <v>31.971150000000002</v>
      </c>
      <c r="BQ19" s="309">
        <v>7.1752209999999996</v>
      </c>
      <c r="BR19" s="309">
        <v>18.25271</v>
      </c>
      <c r="BS19" s="309">
        <v>76.848209999999995</v>
      </c>
      <c r="BT19" s="309">
        <v>385.8141</v>
      </c>
      <c r="BU19" s="309">
        <v>765.83929999999998</v>
      </c>
      <c r="BV19" s="309">
        <v>1044.33</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1307.7638985999999</v>
      </c>
      <c r="AZ20" s="266">
        <v>1110.5184833999999</v>
      </c>
      <c r="BA20" s="266">
        <v>828.29753205999998</v>
      </c>
      <c r="BB20" s="266">
        <v>489.31611809999998</v>
      </c>
      <c r="BC20" s="266">
        <v>203.46581125</v>
      </c>
      <c r="BD20" s="309">
        <v>35.217509999999997</v>
      </c>
      <c r="BE20" s="309">
        <v>10.657640000000001</v>
      </c>
      <c r="BF20" s="309">
        <v>24.619119999999999</v>
      </c>
      <c r="BG20" s="309">
        <v>97.858140000000006</v>
      </c>
      <c r="BH20" s="309">
        <v>424.64330000000001</v>
      </c>
      <c r="BI20" s="309">
        <v>800.09749999999997</v>
      </c>
      <c r="BJ20" s="309">
        <v>1142.1500000000001</v>
      </c>
      <c r="BK20" s="309">
        <v>1278.664</v>
      </c>
      <c r="BL20" s="309">
        <v>1133.5260000000001</v>
      </c>
      <c r="BM20" s="309">
        <v>805.67420000000004</v>
      </c>
      <c r="BN20" s="309">
        <v>490.41840000000002</v>
      </c>
      <c r="BO20" s="309">
        <v>203.70339999999999</v>
      </c>
      <c r="BP20" s="309">
        <v>35.068069999999999</v>
      </c>
      <c r="BQ20" s="309">
        <v>11.696490000000001</v>
      </c>
      <c r="BR20" s="309">
        <v>25.43449</v>
      </c>
      <c r="BS20" s="309">
        <v>94.075329999999994</v>
      </c>
      <c r="BT20" s="309">
        <v>430.88220000000001</v>
      </c>
      <c r="BU20" s="309">
        <v>806.48630000000003</v>
      </c>
      <c r="BV20" s="309">
        <v>1159.0429999999999</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605.74149560000001</v>
      </c>
      <c r="AZ21" s="266">
        <v>439.18804431000001</v>
      </c>
      <c r="BA21" s="266">
        <v>347.83176080999999</v>
      </c>
      <c r="BB21" s="266">
        <v>140.81760901000001</v>
      </c>
      <c r="BC21" s="266">
        <v>37.972226769999999</v>
      </c>
      <c r="BD21" s="309">
        <v>1.5096989999999999</v>
      </c>
      <c r="BE21" s="309">
        <v>8.7316900000000003E-2</v>
      </c>
      <c r="BF21" s="309">
        <v>0.40523219999999999</v>
      </c>
      <c r="BG21" s="309">
        <v>10.3452</v>
      </c>
      <c r="BH21" s="309">
        <v>114.66670000000001</v>
      </c>
      <c r="BI21" s="309">
        <v>337.464</v>
      </c>
      <c r="BJ21" s="309">
        <v>461.96949999999998</v>
      </c>
      <c r="BK21" s="309">
        <v>591.71450000000004</v>
      </c>
      <c r="BL21" s="309">
        <v>443.43529999999998</v>
      </c>
      <c r="BM21" s="309">
        <v>341.50869999999998</v>
      </c>
      <c r="BN21" s="309">
        <v>144.809</v>
      </c>
      <c r="BO21" s="309">
        <v>41.051020000000001</v>
      </c>
      <c r="BP21" s="309">
        <v>1.5676349999999999</v>
      </c>
      <c r="BQ21" s="309">
        <v>8.9973800000000007E-2</v>
      </c>
      <c r="BR21" s="309">
        <v>0.43167870000000003</v>
      </c>
      <c r="BS21" s="309">
        <v>10.214869999999999</v>
      </c>
      <c r="BT21" s="309">
        <v>109.9627</v>
      </c>
      <c r="BU21" s="309">
        <v>338.26780000000002</v>
      </c>
      <c r="BV21" s="309">
        <v>468.97190000000001</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782.01693536000005</v>
      </c>
      <c r="AZ22" s="266">
        <v>567.37622590000001</v>
      </c>
      <c r="BA22" s="266">
        <v>422.39191539000001</v>
      </c>
      <c r="BB22" s="266">
        <v>180.82910579</v>
      </c>
      <c r="BC22" s="266">
        <v>49.181096699000001</v>
      </c>
      <c r="BD22" s="309">
        <v>1.536716</v>
      </c>
      <c r="BE22" s="309">
        <v>7.04814E-2</v>
      </c>
      <c r="BF22" s="309">
        <v>0.18748210000000001</v>
      </c>
      <c r="BG22" s="309">
        <v>15.64841</v>
      </c>
      <c r="BH22" s="309">
        <v>162.1798</v>
      </c>
      <c r="BI22" s="309">
        <v>461.94420000000002</v>
      </c>
      <c r="BJ22" s="309">
        <v>625.31889999999999</v>
      </c>
      <c r="BK22" s="309">
        <v>765.83820000000003</v>
      </c>
      <c r="BL22" s="309">
        <v>582.1096</v>
      </c>
      <c r="BM22" s="309">
        <v>416.01159999999999</v>
      </c>
      <c r="BN22" s="309">
        <v>190.44550000000001</v>
      </c>
      <c r="BO22" s="309">
        <v>51.947209999999998</v>
      </c>
      <c r="BP22" s="309">
        <v>1.6772560000000001</v>
      </c>
      <c r="BQ22" s="309">
        <v>7.04814E-2</v>
      </c>
      <c r="BR22" s="309">
        <v>0.21070369999999999</v>
      </c>
      <c r="BS22" s="309">
        <v>14.256259999999999</v>
      </c>
      <c r="BT22" s="309">
        <v>155.2379</v>
      </c>
      <c r="BU22" s="309">
        <v>464.80340000000001</v>
      </c>
      <c r="BV22" s="309">
        <v>632.38490000000002</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543.94773658999998</v>
      </c>
      <c r="AZ23" s="266">
        <v>374.27163393000001</v>
      </c>
      <c r="BA23" s="266">
        <v>221.45058890000001</v>
      </c>
      <c r="BB23" s="266">
        <v>75.028069723000002</v>
      </c>
      <c r="BC23" s="266">
        <v>10.950454402</v>
      </c>
      <c r="BD23" s="309">
        <v>6.2555200000000005E-2</v>
      </c>
      <c r="BE23" s="309">
        <v>7.70545E-3</v>
      </c>
      <c r="BF23" s="309">
        <v>0.16279170000000001</v>
      </c>
      <c r="BG23" s="309">
        <v>3.0288409999999999</v>
      </c>
      <c r="BH23" s="309">
        <v>61.434449999999998</v>
      </c>
      <c r="BI23" s="309">
        <v>265.09820000000002</v>
      </c>
      <c r="BJ23" s="309">
        <v>459.72449999999998</v>
      </c>
      <c r="BK23" s="309">
        <v>533.38509999999997</v>
      </c>
      <c r="BL23" s="309">
        <v>389.4538</v>
      </c>
      <c r="BM23" s="309">
        <v>222.01169999999999</v>
      </c>
      <c r="BN23" s="309">
        <v>81.534719999999993</v>
      </c>
      <c r="BO23" s="309">
        <v>12.23063</v>
      </c>
      <c r="BP23" s="309">
        <v>8.6916300000000002E-2</v>
      </c>
      <c r="BQ23" s="309">
        <v>7.70545E-3</v>
      </c>
      <c r="BR23" s="309">
        <v>0.18713279999999999</v>
      </c>
      <c r="BS23" s="309">
        <v>2.7494890000000001</v>
      </c>
      <c r="BT23" s="309">
        <v>60.423520000000003</v>
      </c>
      <c r="BU23" s="309">
        <v>264.60629999999998</v>
      </c>
      <c r="BV23" s="309">
        <v>457.38630000000001</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881.62739924000005</v>
      </c>
      <c r="AZ24" s="266">
        <v>733.10306115000003</v>
      </c>
      <c r="BA24" s="266">
        <v>565.97140792000005</v>
      </c>
      <c r="BB24" s="266">
        <v>398.37151985999998</v>
      </c>
      <c r="BC24" s="266">
        <v>236.25296022000001</v>
      </c>
      <c r="BD24" s="309">
        <v>66.358630000000005</v>
      </c>
      <c r="BE24" s="309">
        <v>12.86965</v>
      </c>
      <c r="BF24" s="309">
        <v>20.98039</v>
      </c>
      <c r="BG24" s="309">
        <v>99.719329999999999</v>
      </c>
      <c r="BH24" s="309">
        <v>341.70979999999997</v>
      </c>
      <c r="BI24" s="309">
        <v>601.18730000000005</v>
      </c>
      <c r="BJ24" s="309">
        <v>899.34360000000004</v>
      </c>
      <c r="BK24" s="309">
        <v>874.79750000000001</v>
      </c>
      <c r="BL24" s="309">
        <v>726.15570000000002</v>
      </c>
      <c r="BM24" s="309">
        <v>571.00300000000004</v>
      </c>
      <c r="BN24" s="309">
        <v>394.0566</v>
      </c>
      <c r="BO24" s="309">
        <v>224.87090000000001</v>
      </c>
      <c r="BP24" s="309">
        <v>63.327750000000002</v>
      </c>
      <c r="BQ24" s="309">
        <v>12.49146</v>
      </c>
      <c r="BR24" s="309">
        <v>21.466999999999999</v>
      </c>
      <c r="BS24" s="309">
        <v>100.32810000000001</v>
      </c>
      <c r="BT24" s="309">
        <v>341.08449999999999</v>
      </c>
      <c r="BU24" s="309">
        <v>595.97310000000004</v>
      </c>
      <c r="BV24" s="309">
        <v>892.23509999999999</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545.57276294999997</v>
      </c>
      <c r="AZ25" s="266">
        <v>481.76917871000001</v>
      </c>
      <c r="BA25" s="266">
        <v>434.96351962</v>
      </c>
      <c r="BB25" s="266">
        <v>299.88738734999998</v>
      </c>
      <c r="BC25" s="266">
        <v>188.57037778</v>
      </c>
      <c r="BD25" s="309">
        <v>64.359449999999995</v>
      </c>
      <c r="BE25" s="309">
        <v>16.893059999999998</v>
      </c>
      <c r="BF25" s="309">
        <v>13.55921</v>
      </c>
      <c r="BG25" s="309">
        <v>50.058799999999998</v>
      </c>
      <c r="BH25" s="309">
        <v>178.66560000000001</v>
      </c>
      <c r="BI25" s="309">
        <v>388.79259999999999</v>
      </c>
      <c r="BJ25" s="309">
        <v>580.22829999999999</v>
      </c>
      <c r="BK25" s="309">
        <v>544.91489999999999</v>
      </c>
      <c r="BL25" s="309">
        <v>472.97</v>
      </c>
      <c r="BM25" s="309">
        <v>437.5179</v>
      </c>
      <c r="BN25" s="309">
        <v>289.64210000000003</v>
      </c>
      <c r="BO25" s="309">
        <v>174.66579999999999</v>
      </c>
      <c r="BP25" s="309">
        <v>58.778530000000003</v>
      </c>
      <c r="BQ25" s="309">
        <v>15.66334</v>
      </c>
      <c r="BR25" s="309">
        <v>13.298410000000001</v>
      </c>
      <c r="BS25" s="309">
        <v>51.456189999999999</v>
      </c>
      <c r="BT25" s="309">
        <v>179.2989</v>
      </c>
      <c r="BU25" s="309">
        <v>382.9468</v>
      </c>
      <c r="BV25" s="309">
        <v>576.6662</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853.53080709000005</v>
      </c>
      <c r="AZ26" s="266">
        <v>694.05066924000005</v>
      </c>
      <c r="BA26" s="266">
        <v>560.44940159999999</v>
      </c>
      <c r="BB26" s="266">
        <v>319.22661503</v>
      </c>
      <c r="BC26" s="266">
        <v>134.24223248000001</v>
      </c>
      <c r="BD26" s="309">
        <v>28.083780000000001</v>
      </c>
      <c r="BE26" s="309">
        <v>5.770041</v>
      </c>
      <c r="BF26" s="309">
        <v>9.9734110000000005</v>
      </c>
      <c r="BG26" s="309">
        <v>48.772480000000002</v>
      </c>
      <c r="BH26" s="309">
        <v>236.84719999999999</v>
      </c>
      <c r="BI26" s="309">
        <v>515.72429999999997</v>
      </c>
      <c r="BJ26" s="309">
        <v>731.56269999999995</v>
      </c>
      <c r="BK26" s="309">
        <v>838.39149999999995</v>
      </c>
      <c r="BL26" s="309">
        <v>699.01</v>
      </c>
      <c r="BM26" s="309">
        <v>552.91409999999996</v>
      </c>
      <c r="BN26" s="309">
        <v>318.32089999999999</v>
      </c>
      <c r="BO26" s="309">
        <v>133.17060000000001</v>
      </c>
      <c r="BP26" s="309">
        <v>26.986560000000001</v>
      </c>
      <c r="BQ26" s="309">
        <v>5.7335909999999997</v>
      </c>
      <c r="BR26" s="309">
        <v>10.070830000000001</v>
      </c>
      <c r="BS26" s="309">
        <v>48.509549999999997</v>
      </c>
      <c r="BT26" s="309">
        <v>235.56389999999999</v>
      </c>
      <c r="BU26" s="309">
        <v>517.47910000000002</v>
      </c>
      <c r="BV26" s="309">
        <v>736.91570000000002</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311"/>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3.0550153972</v>
      </c>
      <c r="AR28" s="266">
        <v>97.409456532999997</v>
      </c>
      <c r="AS28" s="266">
        <v>290.55825771000002</v>
      </c>
      <c r="AT28" s="266">
        <v>214.07777078000001</v>
      </c>
      <c r="AU28" s="266">
        <v>33.947491542999998</v>
      </c>
      <c r="AV28" s="266">
        <v>0</v>
      </c>
      <c r="AW28" s="266">
        <v>0</v>
      </c>
      <c r="AX28" s="266">
        <v>0</v>
      </c>
      <c r="AY28" s="266">
        <v>0</v>
      </c>
      <c r="AZ28" s="266">
        <v>0</v>
      </c>
      <c r="BA28" s="266">
        <v>0</v>
      </c>
      <c r="BB28" s="266">
        <v>0</v>
      </c>
      <c r="BC28" s="266">
        <v>27.65141715</v>
      </c>
      <c r="BD28" s="309">
        <v>87.210909849999993</v>
      </c>
      <c r="BE28" s="309">
        <v>218.19986403999999</v>
      </c>
      <c r="BF28" s="309">
        <v>182.38004584000001</v>
      </c>
      <c r="BG28" s="309">
        <v>34.026973007999999</v>
      </c>
      <c r="BH28" s="309">
        <v>2.1690256775000001</v>
      </c>
      <c r="BI28" s="309">
        <v>0</v>
      </c>
      <c r="BJ28" s="309">
        <v>0</v>
      </c>
      <c r="BK28" s="309">
        <v>0</v>
      </c>
      <c r="BL28" s="309">
        <v>0</v>
      </c>
      <c r="BM28" s="309">
        <v>0</v>
      </c>
      <c r="BN28" s="309">
        <v>0</v>
      </c>
      <c r="BO28" s="309">
        <v>8.9182845696000008</v>
      </c>
      <c r="BP28" s="309">
        <v>78.594880238000002</v>
      </c>
      <c r="BQ28" s="309">
        <v>205.19985738</v>
      </c>
      <c r="BR28" s="309">
        <v>166.40604926</v>
      </c>
      <c r="BS28" s="309">
        <v>34.022392918999998</v>
      </c>
      <c r="BT28" s="309">
        <v>2.1684170956000002</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11.482180101000001</v>
      </c>
      <c r="AR29" s="266">
        <v>145.678124</v>
      </c>
      <c r="AS29" s="266">
        <v>362.11589307000003</v>
      </c>
      <c r="AT29" s="266">
        <v>261.01933735</v>
      </c>
      <c r="AU29" s="266">
        <v>58.523126466999997</v>
      </c>
      <c r="AV29" s="266">
        <v>4.3962735059</v>
      </c>
      <c r="AW29" s="266">
        <v>0</v>
      </c>
      <c r="AX29" s="266">
        <v>0</v>
      </c>
      <c r="AY29" s="266">
        <v>0</v>
      </c>
      <c r="AZ29" s="266">
        <v>0</v>
      </c>
      <c r="BA29" s="266">
        <v>0</v>
      </c>
      <c r="BB29" s="266">
        <v>0</v>
      </c>
      <c r="BC29" s="266">
        <v>42.952673586000003</v>
      </c>
      <c r="BD29" s="309">
        <v>136.62258521999999</v>
      </c>
      <c r="BE29" s="309">
        <v>267.03248359000003</v>
      </c>
      <c r="BF29" s="309">
        <v>227.49175245000001</v>
      </c>
      <c r="BG29" s="309">
        <v>64.847171876000004</v>
      </c>
      <c r="BH29" s="309">
        <v>5.1475710438000002</v>
      </c>
      <c r="BI29" s="309">
        <v>0</v>
      </c>
      <c r="BJ29" s="309">
        <v>0</v>
      </c>
      <c r="BK29" s="309">
        <v>0</v>
      </c>
      <c r="BL29" s="309">
        <v>0</v>
      </c>
      <c r="BM29" s="309">
        <v>0</v>
      </c>
      <c r="BN29" s="309">
        <v>0.21762782654000001</v>
      </c>
      <c r="BO29" s="309">
        <v>29.092284618000001</v>
      </c>
      <c r="BP29" s="309">
        <v>131.43649377</v>
      </c>
      <c r="BQ29" s="309">
        <v>259.84904293</v>
      </c>
      <c r="BR29" s="309">
        <v>216.58249172999999</v>
      </c>
      <c r="BS29" s="309">
        <v>64.878071434999995</v>
      </c>
      <c r="BT29" s="309">
        <v>5.1528606892999997</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31.585025816999998</v>
      </c>
      <c r="AR30" s="266">
        <v>185.92593712999999</v>
      </c>
      <c r="AS30" s="266">
        <v>334.71950492000002</v>
      </c>
      <c r="AT30" s="266">
        <v>217.62772369999999</v>
      </c>
      <c r="AU30" s="266">
        <v>54.333077572999997</v>
      </c>
      <c r="AV30" s="266">
        <v>2.0082982514999999</v>
      </c>
      <c r="AW30" s="266">
        <v>0</v>
      </c>
      <c r="AX30" s="266">
        <v>0</v>
      </c>
      <c r="AY30" s="266">
        <v>0</v>
      </c>
      <c r="AZ30" s="266">
        <v>0</v>
      </c>
      <c r="BA30" s="266">
        <v>2.1716219680000002</v>
      </c>
      <c r="BB30" s="266">
        <v>0.41258873038999999</v>
      </c>
      <c r="BC30" s="266">
        <v>62.197959535999999</v>
      </c>
      <c r="BD30" s="309">
        <v>157.07813302</v>
      </c>
      <c r="BE30" s="309">
        <v>251.51298903</v>
      </c>
      <c r="BF30" s="309">
        <v>218.06334053</v>
      </c>
      <c r="BG30" s="309">
        <v>71.289136377999995</v>
      </c>
      <c r="BH30" s="309">
        <v>7.7514361271999999</v>
      </c>
      <c r="BI30" s="309">
        <v>0</v>
      </c>
      <c r="BJ30" s="309">
        <v>0</v>
      </c>
      <c r="BK30" s="309">
        <v>0</v>
      </c>
      <c r="BL30" s="309">
        <v>0</v>
      </c>
      <c r="BM30" s="309">
        <v>0.41240546370999998</v>
      </c>
      <c r="BN30" s="309">
        <v>1.8821720393000001</v>
      </c>
      <c r="BO30" s="309">
        <v>57.241440847</v>
      </c>
      <c r="BP30" s="309">
        <v>160.59367659</v>
      </c>
      <c r="BQ30" s="309">
        <v>255.63115912999999</v>
      </c>
      <c r="BR30" s="309">
        <v>216.90915164</v>
      </c>
      <c r="BS30" s="309">
        <v>71.284974997000006</v>
      </c>
      <c r="BT30" s="309">
        <v>7.7509794194000001</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6.2203163787999998</v>
      </c>
      <c r="AP31" s="266">
        <v>1.3866180287000001</v>
      </c>
      <c r="AQ31" s="266">
        <v>37.235442405999997</v>
      </c>
      <c r="AR31" s="266">
        <v>255.85005999000001</v>
      </c>
      <c r="AS31" s="266">
        <v>342.89813955</v>
      </c>
      <c r="AT31" s="266">
        <v>247.40723724</v>
      </c>
      <c r="AU31" s="266">
        <v>71.882814654000001</v>
      </c>
      <c r="AV31" s="266">
        <v>2.5313668577000001</v>
      </c>
      <c r="AW31" s="266">
        <v>0.28626730694000002</v>
      </c>
      <c r="AX31" s="266">
        <v>0</v>
      </c>
      <c r="AY31" s="266">
        <v>0</v>
      </c>
      <c r="AZ31" s="266">
        <v>0</v>
      </c>
      <c r="BA31" s="266">
        <v>8.3278364986</v>
      </c>
      <c r="BB31" s="266">
        <v>2.8167307737999998</v>
      </c>
      <c r="BC31" s="266">
        <v>61.397649485000002</v>
      </c>
      <c r="BD31" s="309">
        <v>190.63113580000001</v>
      </c>
      <c r="BE31" s="309">
        <v>309.98069182</v>
      </c>
      <c r="BF31" s="309">
        <v>270.47490548000002</v>
      </c>
      <c r="BG31" s="309">
        <v>99.296592247000007</v>
      </c>
      <c r="BH31" s="309">
        <v>10.873840289</v>
      </c>
      <c r="BI31" s="309">
        <v>0.28608253133</v>
      </c>
      <c r="BJ31" s="309">
        <v>0</v>
      </c>
      <c r="BK31" s="309">
        <v>0</v>
      </c>
      <c r="BL31" s="309">
        <v>0</v>
      </c>
      <c r="BM31" s="309">
        <v>2.9922151995999999</v>
      </c>
      <c r="BN31" s="309">
        <v>6.9355074092000004</v>
      </c>
      <c r="BO31" s="309">
        <v>65.890844483999999</v>
      </c>
      <c r="BP31" s="309">
        <v>190.30881706</v>
      </c>
      <c r="BQ31" s="309">
        <v>307.50219307999998</v>
      </c>
      <c r="BR31" s="309">
        <v>263.84126787999998</v>
      </c>
      <c r="BS31" s="309">
        <v>99.259047046999996</v>
      </c>
      <c r="BT31" s="309">
        <v>10.866747192</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47.218430013999999</v>
      </c>
      <c r="AN32" s="266">
        <v>46.660683292999998</v>
      </c>
      <c r="AO32" s="266">
        <v>102.25548865</v>
      </c>
      <c r="AP32" s="266">
        <v>109.13907557</v>
      </c>
      <c r="AQ32" s="266">
        <v>166.12135749000001</v>
      </c>
      <c r="AR32" s="266">
        <v>343.86575054000002</v>
      </c>
      <c r="AS32" s="266">
        <v>503.16969247999998</v>
      </c>
      <c r="AT32" s="266">
        <v>455.41735256999999</v>
      </c>
      <c r="AU32" s="266">
        <v>273.86980585999999</v>
      </c>
      <c r="AV32" s="266">
        <v>185.34837884000001</v>
      </c>
      <c r="AW32" s="266">
        <v>94.826495308999995</v>
      </c>
      <c r="AX32" s="266">
        <v>21.550101868999999</v>
      </c>
      <c r="AY32" s="266">
        <v>30.609000479999999</v>
      </c>
      <c r="AZ32" s="266">
        <v>49.841169041000001</v>
      </c>
      <c r="BA32" s="266">
        <v>73.834837538000002</v>
      </c>
      <c r="BB32" s="266">
        <v>81.921550594999999</v>
      </c>
      <c r="BC32" s="266">
        <v>222.46644305999999</v>
      </c>
      <c r="BD32" s="309">
        <v>365.07215496999999</v>
      </c>
      <c r="BE32" s="309">
        <v>459.96287307</v>
      </c>
      <c r="BF32" s="309">
        <v>436.86594284</v>
      </c>
      <c r="BG32" s="309">
        <v>288.97005397999999</v>
      </c>
      <c r="BH32" s="309">
        <v>144.66774998</v>
      </c>
      <c r="BI32" s="309">
        <v>63.065297573000002</v>
      </c>
      <c r="BJ32" s="309">
        <v>37.768241246999999</v>
      </c>
      <c r="BK32" s="309">
        <v>35.445586053</v>
      </c>
      <c r="BL32" s="309">
        <v>38.115290119999997</v>
      </c>
      <c r="BM32" s="309">
        <v>58.183706463999997</v>
      </c>
      <c r="BN32" s="309">
        <v>85.883442376000005</v>
      </c>
      <c r="BO32" s="309">
        <v>216.03957133</v>
      </c>
      <c r="BP32" s="309">
        <v>365.29691245999999</v>
      </c>
      <c r="BQ32" s="309">
        <v>457.47936647</v>
      </c>
      <c r="BR32" s="309">
        <v>425.02785745</v>
      </c>
      <c r="BS32" s="309">
        <v>289.31113898000001</v>
      </c>
      <c r="BT32" s="309">
        <v>144.97371265000001</v>
      </c>
      <c r="BU32" s="309">
        <v>63.232427104000003</v>
      </c>
      <c r="BV32" s="309">
        <v>37.871295279000002</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12.86482477</v>
      </c>
      <c r="AN33" s="266">
        <v>4.1536243396000003</v>
      </c>
      <c r="AO33" s="266">
        <v>54.692520248999998</v>
      </c>
      <c r="AP33" s="266">
        <v>19.805762596000001</v>
      </c>
      <c r="AQ33" s="266">
        <v>104.91849357</v>
      </c>
      <c r="AR33" s="266">
        <v>295.62774996000002</v>
      </c>
      <c r="AS33" s="266">
        <v>460.78818321</v>
      </c>
      <c r="AT33" s="266">
        <v>387.23769066</v>
      </c>
      <c r="AU33" s="266">
        <v>209.35863685999999</v>
      </c>
      <c r="AV33" s="266">
        <v>65.680609378</v>
      </c>
      <c r="AW33" s="266">
        <v>11.967556236</v>
      </c>
      <c r="AX33" s="266">
        <v>0.97149249056999998</v>
      </c>
      <c r="AY33" s="266">
        <v>5.4689117838000003</v>
      </c>
      <c r="AZ33" s="266">
        <v>0.66417966286999996</v>
      </c>
      <c r="BA33" s="266">
        <v>33.380921757999999</v>
      </c>
      <c r="BB33" s="266">
        <v>17.847636912999999</v>
      </c>
      <c r="BC33" s="266">
        <v>149.23211624999999</v>
      </c>
      <c r="BD33" s="309">
        <v>314.31937793999998</v>
      </c>
      <c r="BE33" s="309">
        <v>421.33866949999998</v>
      </c>
      <c r="BF33" s="309">
        <v>408.79245576</v>
      </c>
      <c r="BG33" s="309">
        <v>229.94199793000001</v>
      </c>
      <c r="BH33" s="309">
        <v>61.701281215000002</v>
      </c>
      <c r="BI33" s="309">
        <v>7.9129784185999998</v>
      </c>
      <c r="BJ33" s="309">
        <v>2.8552914325000001</v>
      </c>
      <c r="BK33" s="309">
        <v>5.5910130347999996</v>
      </c>
      <c r="BL33" s="309">
        <v>4.1825270761000004</v>
      </c>
      <c r="BM33" s="309">
        <v>18.940785449</v>
      </c>
      <c r="BN33" s="309">
        <v>35.826169491000002</v>
      </c>
      <c r="BO33" s="309">
        <v>162.82233374</v>
      </c>
      <c r="BP33" s="309">
        <v>321.88545794999999</v>
      </c>
      <c r="BQ33" s="309">
        <v>429.33947035</v>
      </c>
      <c r="BR33" s="309">
        <v>406.04467082999997</v>
      </c>
      <c r="BS33" s="309">
        <v>229.83381370999999</v>
      </c>
      <c r="BT33" s="309">
        <v>61.647849268999998</v>
      </c>
      <c r="BU33" s="309">
        <v>7.9002133838999997</v>
      </c>
      <c r="BV33" s="309">
        <v>2.8486856221000001</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29.504753138000002</v>
      </c>
      <c r="AN34" s="266">
        <v>12.967122579</v>
      </c>
      <c r="AO34" s="266">
        <v>131.37192297999999</v>
      </c>
      <c r="AP34" s="266">
        <v>104.89838936</v>
      </c>
      <c r="AQ34" s="266">
        <v>277.85499689</v>
      </c>
      <c r="AR34" s="266">
        <v>455.88712850000002</v>
      </c>
      <c r="AS34" s="266">
        <v>601.14678658000003</v>
      </c>
      <c r="AT34" s="266">
        <v>575.88597060999996</v>
      </c>
      <c r="AU34" s="266">
        <v>325.35950545999998</v>
      </c>
      <c r="AV34" s="266">
        <v>132.93050066000001</v>
      </c>
      <c r="AW34" s="266">
        <v>69.440659311999994</v>
      </c>
      <c r="AX34" s="266">
        <v>7.4653095297999998</v>
      </c>
      <c r="AY34" s="266">
        <v>15.114643764</v>
      </c>
      <c r="AZ34" s="266">
        <v>4.2604260113999999</v>
      </c>
      <c r="BA34" s="266">
        <v>71.379248013999998</v>
      </c>
      <c r="BB34" s="266">
        <v>85.876770106999999</v>
      </c>
      <c r="BC34" s="266">
        <v>244.71395896999999</v>
      </c>
      <c r="BD34" s="309">
        <v>460.98890749999998</v>
      </c>
      <c r="BE34" s="309">
        <v>570.49552945000005</v>
      </c>
      <c r="BF34" s="309">
        <v>573.72445890999995</v>
      </c>
      <c r="BG34" s="309">
        <v>384.22318958</v>
      </c>
      <c r="BH34" s="309">
        <v>157.81398354999999</v>
      </c>
      <c r="BI34" s="309">
        <v>45.456846065000001</v>
      </c>
      <c r="BJ34" s="309">
        <v>10.632315403</v>
      </c>
      <c r="BK34" s="309">
        <v>15.526125374999999</v>
      </c>
      <c r="BL34" s="309">
        <v>18.831023725000001</v>
      </c>
      <c r="BM34" s="309">
        <v>56.588187380000001</v>
      </c>
      <c r="BN34" s="309">
        <v>115.3297839</v>
      </c>
      <c r="BO34" s="309">
        <v>293.67351289999999</v>
      </c>
      <c r="BP34" s="309">
        <v>460.92519953999999</v>
      </c>
      <c r="BQ34" s="309">
        <v>568.05880036999997</v>
      </c>
      <c r="BR34" s="309">
        <v>568.83019420999995</v>
      </c>
      <c r="BS34" s="309">
        <v>384.35471883000002</v>
      </c>
      <c r="BT34" s="309">
        <v>157.91824323</v>
      </c>
      <c r="BU34" s="309">
        <v>45.501511331000003</v>
      </c>
      <c r="BV34" s="309">
        <v>10.636576167999999</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2.0591568132</v>
      </c>
      <c r="AO35" s="266">
        <v>8.6049326969000006</v>
      </c>
      <c r="AP35" s="266">
        <v>42.829206194999998</v>
      </c>
      <c r="AQ35" s="266">
        <v>159.06537656</v>
      </c>
      <c r="AR35" s="266">
        <v>263.88840585999998</v>
      </c>
      <c r="AS35" s="266">
        <v>415.57078323000002</v>
      </c>
      <c r="AT35" s="266">
        <v>442.08581384000001</v>
      </c>
      <c r="AU35" s="266">
        <v>230.27656528</v>
      </c>
      <c r="AV35" s="266">
        <v>104.41157742</v>
      </c>
      <c r="AW35" s="266">
        <v>15.31264861</v>
      </c>
      <c r="AX35" s="266">
        <v>0</v>
      </c>
      <c r="AY35" s="266">
        <v>4.2788338648000003E-2</v>
      </c>
      <c r="AZ35" s="266">
        <v>3.2439247120000001</v>
      </c>
      <c r="BA35" s="266">
        <v>7.2366666765999996</v>
      </c>
      <c r="BB35" s="266">
        <v>60.352379968000001</v>
      </c>
      <c r="BC35" s="266">
        <v>105.02910584</v>
      </c>
      <c r="BD35" s="309">
        <v>277.26233516999997</v>
      </c>
      <c r="BE35" s="309">
        <v>395.84280840000002</v>
      </c>
      <c r="BF35" s="309">
        <v>346.93927817999997</v>
      </c>
      <c r="BG35" s="309">
        <v>203.71215347</v>
      </c>
      <c r="BH35" s="309">
        <v>68.876793505999999</v>
      </c>
      <c r="BI35" s="309">
        <v>9.0683226743999992</v>
      </c>
      <c r="BJ35" s="309">
        <v>0.59117193305000004</v>
      </c>
      <c r="BK35" s="309">
        <v>1.3497686646</v>
      </c>
      <c r="BL35" s="309">
        <v>3.7976286305000002</v>
      </c>
      <c r="BM35" s="309">
        <v>13.402992712</v>
      </c>
      <c r="BN35" s="309">
        <v>41.869650217999997</v>
      </c>
      <c r="BO35" s="309">
        <v>124.00848924</v>
      </c>
      <c r="BP35" s="309">
        <v>262.00689134999999</v>
      </c>
      <c r="BQ35" s="309">
        <v>385.87636556000001</v>
      </c>
      <c r="BR35" s="309">
        <v>341.94920387000002</v>
      </c>
      <c r="BS35" s="309">
        <v>203.98956281</v>
      </c>
      <c r="BT35" s="309">
        <v>69.005111392000003</v>
      </c>
      <c r="BU35" s="309">
        <v>9.0884080017999995</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18.954159180000001</v>
      </c>
      <c r="AQ36" s="266">
        <v>65.490715055999999</v>
      </c>
      <c r="AR36" s="266">
        <v>111.82948021</v>
      </c>
      <c r="AS36" s="266">
        <v>212.26562380999999</v>
      </c>
      <c r="AT36" s="266">
        <v>292.02785215</v>
      </c>
      <c r="AU36" s="266">
        <v>211.74335328999999</v>
      </c>
      <c r="AV36" s="266">
        <v>100.11667423999999</v>
      </c>
      <c r="AW36" s="266">
        <v>15.158263278</v>
      </c>
      <c r="AX36" s="266">
        <v>9.8969775122999994</v>
      </c>
      <c r="AY36" s="266">
        <v>9.2617376049000004</v>
      </c>
      <c r="AZ36" s="266">
        <v>6.8445311639000002</v>
      </c>
      <c r="BA36" s="266">
        <v>7.3130616912999997</v>
      </c>
      <c r="BB36" s="266">
        <v>24.043586770000001</v>
      </c>
      <c r="BC36" s="266">
        <v>26.690999828999999</v>
      </c>
      <c r="BD36" s="309">
        <v>109.51160231</v>
      </c>
      <c r="BE36" s="309">
        <v>230.47084921999999</v>
      </c>
      <c r="BF36" s="309">
        <v>221.42951248</v>
      </c>
      <c r="BG36" s="309">
        <v>135.08884169999999</v>
      </c>
      <c r="BH36" s="309">
        <v>38.799473720999998</v>
      </c>
      <c r="BI36" s="309">
        <v>11.977241527</v>
      </c>
      <c r="BJ36" s="309">
        <v>8.0804495677000006</v>
      </c>
      <c r="BK36" s="309">
        <v>8.2993448646000001</v>
      </c>
      <c r="BL36" s="309">
        <v>7.4144395101000002</v>
      </c>
      <c r="BM36" s="309">
        <v>10.993658279</v>
      </c>
      <c r="BN36" s="309">
        <v>17.958385633999999</v>
      </c>
      <c r="BO36" s="309">
        <v>45.511293899999998</v>
      </c>
      <c r="BP36" s="309">
        <v>105.63311757</v>
      </c>
      <c r="BQ36" s="309">
        <v>226.59746129000001</v>
      </c>
      <c r="BR36" s="309">
        <v>225.62041177</v>
      </c>
      <c r="BS36" s="309">
        <v>134.95797899999999</v>
      </c>
      <c r="BT36" s="309">
        <v>38.732175298999998</v>
      </c>
      <c r="BU36" s="309">
        <v>11.937712597000001</v>
      </c>
      <c r="BV36" s="309">
        <v>8.0473837949</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15.350659887000001</v>
      </c>
      <c r="AN37" s="266">
        <v>12.629271235999999</v>
      </c>
      <c r="AO37" s="266">
        <v>42.776900206999997</v>
      </c>
      <c r="AP37" s="266">
        <v>42.636351462999997</v>
      </c>
      <c r="AQ37" s="266">
        <v>105.47384832</v>
      </c>
      <c r="AR37" s="266">
        <v>247.31276706</v>
      </c>
      <c r="AS37" s="266">
        <v>397.53117643000002</v>
      </c>
      <c r="AT37" s="266">
        <v>356.59801468000001</v>
      </c>
      <c r="AU37" s="266">
        <v>181.24698842999999</v>
      </c>
      <c r="AV37" s="266">
        <v>83.066102854999997</v>
      </c>
      <c r="AW37" s="266">
        <v>32.158987496000002</v>
      </c>
      <c r="AX37" s="266">
        <v>6.9440642316999996</v>
      </c>
      <c r="AY37" s="266">
        <v>9.8936115119999997</v>
      </c>
      <c r="AZ37" s="266">
        <v>11.998178328</v>
      </c>
      <c r="BA37" s="266">
        <v>28.38626678</v>
      </c>
      <c r="BB37" s="266">
        <v>37.128583544999998</v>
      </c>
      <c r="BC37" s="266">
        <v>116.0894026</v>
      </c>
      <c r="BD37" s="309">
        <v>244.45527822</v>
      </c>
      <c r="BE37" s="309">
        <v>355.49918458000002</v>
      </c>
      <c r="BF37" s="309">
        <v>331.49798270999997</v>
      </c>
      <c r="BG37" s="309">
        <v>183.74488112</v>
      </c>
      <c r="BH37" s="309">
        <v>66.811904792999997</v>
      </c>
      <c r="BI37" s="309">
        <v>21.589115977999999</v>
      </c>
      <c r="BJ37" s="309">
        <v>10.501933212999999</v>
      </c>
      <c r="BK37" s="309">
        <v>10.901690668000001</v>
      </c>
      <c r="BL37" s="309">
        <v>11.823657652</v>
      </c>
      <c r="BM37" s="309">
        <v>23.073054082999999</v>
      </c>
      <c r="BN37" s="309">
        <v>40.883879788000002</v>
      </c>
      <c r="BO37" s="309">
        <v>123.53099124000001</v>
      </c>
      <c r="BP37" s="309">
        <v>242.92763203000001</v>
      </c>
      <c r="BQ37" s="309">
        <v>353.04671361999999</v>
      </c>
      <c r="BR37" s="309">
        <v>326.31706883999999</v>
      </c>
      <c r="BS37" s="309">
        <v>184.16220537000001</v>
      </c>
      <c r="BT37" s="309">
        <v>67.060122433000004</v>
      </c>
      <c r="BU37" s="309">
        <v>21.68307295</v>
      </c>
      <c r="BV37" s="309">
        <v>10.542505953999999</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249">
        <v>0</v>
      </c>
      <c r="BA39" s="249">
        <v>0</v>
      </c>
      <c r="BB39" s="249">
        <v>0</v>
      </c>
      <c r="BC39" s="249">
        <v>12.104946456</v>
      </c>
      <c r="BD39" s="312">
        <v>68.167169999999999</v>
      </c>
      <c r="BE39" s="312">
        <v>242.10120000000001</v>
      </c>
      <c r="BF39" s="312">
        <v>183.25380000000001</v>
      </c>
      <c r="BG39" s="312">
        <v>47.978149999999999</v>
      </c>
      <c r="BH39" s="312">
        <v>1.163651</v>
      </c>
      <c r="BI39" s="312">
        <v>0</v>
      </c>
      <c r="BJ39" s="312">
        <v>0</v>
      </c>
      <c r="BK39" s="312">
        <v>0</v>
      </c>
      <c r="BL39" s="312">
        <v>0</v>
      </c>
      <c r="BM39" s="312">
        <v>0</v>
      </c>
      <c r="BN39" s="312">
        <v>0</v>
      </c>
      <c r="BO39" s="312">
        <v>13.70035</v>
      </c>
      <c r="BP39" s="312">
        <v>70.605940000000004</v>
      </c>
      <c r="BQ39" s="312">
        <v>239.1935</v>
      </c>
      <c r="BR39" s="312">
        <v>184.58430000000001</v>
      </c>
      <c r="BS39" s="312">
        <v>45.131279999999997</v>
      </c>
      <c r="BT39" s="312">
        <v>1.3805529999999999</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249">
        <v>0</v>
      </c>
      <c r="BA40" s="249">
        <v>0.19798986529000001</v>
      </c>
      <c r="BB40" s="249">
        <v>0.26275979000999999</v>
      </c>
      <c r="BC40" s="249">
        <v>36.600432394000002</v>
      </c>
      <c r="BD40" s="312">
        <v>125.94459999999999</v>
      </c>
      <c r="BE40" s="312">
        <v>299.91460000000001</v>
      </c>
      <c r="BF40" s="312">
        <v>223.7748</v>
      </c>
      <c r="BG40" s="312">
        <v>85.902619999999999</v>
      </c>
      <c r="BH40" s="312">
        <v>6.2815000000000003</v>
      </c>
      <c r="BI40" s="312">
        <v>0</v>
      </c>
      <c r="BJ40" s="312">
        <v>8.5916199999999998E-2</v>
      </c>
      <c r="BK40" s="312">
        <v>0</v>
      </c>
      <c r="BL40" s="312">
        <v>0</v>
      </c>
      <c r="BM40" s="312">
        <v>0.1979899</v>
      </c>
      <c r="BN40" s="312">
        <v>0.26275979999999999</v>
      </c>
      <c r="BO40" s="312">
        <v>36.762889999999999</v>
      </c>
      <c r="BP40" s="312">
        <v>124.89619999999999</v>
      </c>
      <c r="BQ40" s="312">
        <v>292.69</v>
      </c>
      <c r="BR40" s="312">
        <v>225.39269999999999</v>
      </c>
      <c r="BS40" s="312">
        <v>83.041889999999995</v>
      </c>
      <c r="BT40" s="312">
        <v>6.5317990000000004</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249">
        <v>0</v>
      </c>
      <c r="BA41" s="249">
        <v>2.8652966589000002</v>
      </c>
      <c r="BB41" s="249">
        <v>1.2188170448</v>
      </c>
      <c r="BC41" s="249">
        <v>66.398984294000002</v>
      </c>
      <c r="BD41" s="312">
        <v>166.41909999999999</v>
      </c>
      <c r="BE41" s="312">
        <v>276.84969999999998</v>
      </c>
      <c r="BF41" s="312">
        <v>208.12440000000001</v>
      </c>
      <c r="BG41" s="312">
        <v>86.896649999999994</v>
      </c>
      <c r="BH41" s="312">
        <v>6.7971560000000002</v>
      </c>
      <c r="BI41" s="312">
        <v>0</v>
      </c>
      <c r="BJ41" s="312">
        <v>0.15513179999999999</v>
      </c>
      <c r="BK41" s="312">
        <v>0</v>
      </c>
      <c r="BL41" s="312">
        <v>0</v>
      </c>
      <c r="BM41" s="312">
        <v>3.0407950000000001</v>
      </c>
      <c r="BN41" s="312">
        <v>1.127097</v>
      </c>
      <c r="BO41" s="312">
        <v>67.778360000000006</v>
      </c>
      <c r="BP41" s="312">
        <v>165.50710000000001</v>
      </c>
      <c r="BQ41" s="312">
        <v>264.5018</v>
      </c>
      <c r="BR41" s="312">
        <v>207.93389999999999</v>
      </c>
      <c r="BS41" s="312">
        <v>89.820530000000005</v>
      </c>
      <c r="BT41" s="312">
        <v>7.1122649999999998</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249">
        <v>0.30456728572000002</v>
      </c>
      <c r="BA42" s="249">
        <v>6.5832033311</v>
      </c>
      <c r="BB42" s="249">
        <v>5.7144521649</v>
      </c>
      <c r="BC42" s="249">
        <v>68.556876191000001</v>
      </c>
      <c r="BD42" s="312">
        <v>219.94640000000001</v>
      </c>
      <c r="BE42" s="312">
        <v>326.84769999999997</v>
      </c>
      <c r="BF42" s="312">
        <v>242.61600000000001</v>
      </c>
      <c r="BG42" s="312">
        <v>116.7075</v>
      </c>
      <c r="BH42" s="312">
        <v>10.07127</v>
      </c>
      <c r="BI42" s="312">
        <v>0.22713240000000001</v>
      </c>
      <c r="BJ42" s="312">
        <v>0</v>
      </c>
      <c r="BK42" s="312">
        <v>0</v>
      </c>
      <c r="BL42" s="312">
        <v>0.30456729999999999</v>
      </c>
      <c r="BM42" s="312">
        <v>7.1869120000000004</v>
      </c>
      <c r="BN42" s="312">
        <v>5.3937660000000003</v>
      </c>
      <c r="BO42" s="312">
        <v>70.051540000000003</v>
      </c>
      <c r="BP42" s="312">
        <v>217.67760000000001</v>
      </c>
      <c r="BQ42" s="312">
        <v>313.90800000000002</v>
      </c>
      <c r="BR42" s="312">
        <v>239.97309999999999</v>
      </c>
      <c r="BS42" s="312">
        <v>120.9019</v>
      </c>
      <c r="BT42" s="312">
        <v>9.9540039999999994</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33.393696531000003</v>
      </c>
      <c r="AZ43" s="249">
        <v>45.314143385999998</v>
      </c>
      <c r="BA43" s="249">
        <v>64.360159355999997</v>
      </c>
      <c r="BB43" s="249">
        <v>100.80093768</v>
      </c>
      <c r="BC43" s="249">
        <v>218.70596979999999</v>
      </c>
      <c r="BD43" s="312">
        <v>360.43299999999999</v>
      </c>
      <c r="BE43" s="312">
        <v>466.82029999999997</v>
      </c>
      <c r="BF43" s="312">
        <v>424.55840000000001</v>
      </c>
      <c r="BG43" s="312">
        <v>304.10509999999999</v>
      </c>
      <c r="BH43" s="312">
        <v>149.12909999999999</v>
      </c>
      <c r="BI43" s="312">
        <v>62.268279999999997</v>
      </c>
      <c r="BJ43" s="312">
        <v>49.373899999999999</v>
      </c>
      <c r="BK43" s="312">
        <v>34.542340000000003</v>
      </c>
      <c r="BL43" s="312">
        <v>46.69258</v>
      </c>
      <c r="BM43" s="312">
        <v>66.114720000000005</v>
      </c>
      <c r="BN43" s="312">
        <v>97.411600000000007</v>
      </c>
      <c r="BO43" s="312">
        <v>219.88560000000001</v>
      </c>
      <c r="BP43" s="312">
        <v>356.7004</v>
      </c>
      <c r="BQ43" s="312">
        <v>463.1592</v>
      </c>
      <c r="BR43" s="312">
        <v>422.67070000000001</v>
      </c>
      <c r="BS43" s="312">
        <v>305.41649999999998</v>
      </c>
      <c r="BT43" s="312">
        <v>154.32480000000001</v>
      </c>
      <c r="BU43" s="312">
        <v>62.842799999999997</v>
      </c>
      <c r="BV43" s="312">
        <v>48.632260000000002</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6.6769594579999998</v>
      </c>
      <c r="AZ44" s="249">
        <v>7.4344640345000004</v>
      </c>
      <c r="BA44" s="249">
        <v>28.050914324000001</v>
      </c>
      <c r="BB44" s="249">
        <v>36.923461598999999</v>
      </c>
      <c r="BC44" s="249">
        <v>164.1575028</v>
      </c>
      <c r="BD44" s="312">
        <v>330.51069999999999</v>
      </c>
      <c r="BE44" s="312">
        <v>429.55739999999997</v>
      </c>
      <c r="BF44" s="312">
        <v>384.22680000000003</v>
      </c>
      <c r="BG44" s="312">
        <v>250.5087</v>
      </c>
      <c r="BH44" s="312">
        <v>63.282420000000002</v>
      </c>
      <c r="BI44" s="312">
        <v>5.6488630000000004</v>
      </c>
      <c r="BJ44" s="312">
        <v>5.2069850000000004</v>
      </c>
      <c r="BK44" s="312">
        <v>7.0658250000000002</v>
      </c>
      <c r="BL44" s="312">
        <v>7.2009499999999997</v>
      </c>
      <c r="BM44" s="312">
        <v>29.124379999999999</v>
      </c>
      <c r="BN44" s="312">
        <v>33.167769999999997</v>
      </c>
      <c r="BO44" s="312">
        <v>166.07130000000001</v>
      </c>
      <c r="BP44" s="312">
        <v>323.05439999999999</v>
      </c>
      <c r="BQ44" s="312">
        <v>422.81740000000002</v>
      </c>
      <c r="BR44" s="312">
        <v>381.34399999999999</v>
      </c>
      <c r="BS44" s="312">
        <v>256.9538</v>
      </c>
      <c r="BT44" s="312">
        <v>66.897859999999994</v>
      </c>
      <c r="BU44" s="312">
        <v>5.8806969999999996</v>
      </c>
      <c r="BV44" s="312">
        <v>5.2572640000000002</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15.498862659</v>
      </c>
      <c r="AZ45" s="249">
        <v>23.110068404</v>
      </c>
      <c r="BA45" s="249">
        <v>75.497259424000006</v>
      </c>
      <c r="BB45" s="249">
        <v>118.30945998</v>
      </c>
      <c r="BC45" s="249">
        <v>277.53120625000003</v>
      </c>
      <c r="BD45" s="312">
        <v>484.33980000000003</v>
      </c>
      <c r="BE45" s="312">
        <v>583.61919999999998</v>
      </c>
      <c r="BF45" s="312">
        <v>579.78440000000001</v>
      </c>
      <c r="BG45" s="312">
        <v>403.76729999999998</v>
      </c>
      <c r="BH45" s="312">
        <v>157.36199999999999</v>
      </c>
      <c r="BI45" s="312">
        <v>40.473179999999999</v>
      </c>
      <c r="BJ45" s="312">
        <v>12.099209999999999</v>
      </c>
      <c r="BK45" s="312">
        <v>16.224930000000001</v>
      </c>
      <c r="BL45" s="312">
        <v>22.530180000000001</v>
      </c>
      <c r="BM45" s="312">
        <v>74.30565</v>
      </c>
      <c r="BN45" s="312">
        <v>108.364</v>
      </c>
      <c r="BO45" s="312">
        <v>274.31360000000001</v>
      </c>
      <c r="BP45" s="312">
        <v>472.21089999999998</v>
      </c>
      <c r="BQ45" s="312">
        <v>572.48389999999995</v>
      </c>
      <c r="BR45" s="312">
        <v>565.26689999999996</v>
      </c>
      <c r="BS45" s="312">
        <v>403.67669999999998</v>
      </c>
      <c r="BT45" s="312">
        <v>159.94030000000001</v>
      </c>
      <c r="BU45" s="312">
        <v>40.937980000000003</v>
      </c>
      <c r="BV45" s="312">
        <v>12.445880000000001</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249">
        <v>4.0617790774999998</v>
      </c>
      <c r="BA46" s="249">
        <v>18.993899612</v>
      </c>
      <c r="BB46" s="249">
        <v>48.743607967000003</v>
      </c>
      <c r="BC46" s="249">
        <v>108.55630345</v>
      </c>
      <c r="BD46" s="312">
        <v>287.09179999999998</v>
      </c>
      <c r="BE46" s="312">
        <v>392.12920000000003</v>
      </c>
      <c r="BF46" s="312">
        <v>354.90600000000001</v>
      </c>
      <c r="BG46" s="312">
        <v>207.44309999999999</v>
      </c>
      <c r="BH46" s="312">
        <v>74.607089999999999</v>
      </c>
      <c r="BI46" s="312">
        <v>11.4358</v>
      </c>
      <c r="BJ46" s="312">
        <v>0.1167026</v>
      </c>
      <c r="BK46" s="312">
        <v>1.0568040000000001</v>
      </c>
      <c r="BL46" s="312">
        <v>4.3861720000000002</v>
      </c>
      <c r="BM46" s="312">
        <v>18.100480000000001</v>
      </c>
      <c r="BN46" s="312">
        <v>50.276479999999999</v>
      </c>
      <c r="BO46" s="312">
        <v>111.5869</v>
      </c>
      <c r="BP46" s="312">
        <v>291.05540000000002</v>
      </c>
      <c r="BQ46" s="312">
        <v>393.79360000000003</v>
      </c>
      <c r="BR46" s="312">
        <v>349.553</v>
      </c>
      <c r="BS46" s="312">
        <v>205.9213</v>
      </c>
      <c r="BT46" s="312">
        <v>74.191100000000006</v>
      </c>
      <c r="BU46" s="312">
        <v>11.90798</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249">
        <v>8.5881328078999992</v>
      </c>
      <c r="BA47" s="249">
        <v>12.792713560999999</v>
      </c>
      <c r="BB47" s="249">
        <v>22.920237154999999</v>
      </c>
      <c r="BC47" s="249">
        <v>44.220132157000002</v>
      </c>
      <c r="BD47" s="312">
        <v>125.61069999999999</v>
      </c>
      <c r="BE47" s="312">
        <v>236.6155</v>
      </c>
      <c r="BF47" s="312">
        <v>249.16849999999999</v>
      </c>
      <c r="BG47" s="312">
        <v>161.23820000000001</v>
      </c>
      <c r="BH47" s="312">
        <v>60.937930000000001</v>
      </c>
      <c r="BI47" s="312">
        <v>15.36415</v>
      </c>
      <c r="BJ47" s="312">
        <v>9.1143029999999996</v>
      </c>
      <c r="BK47" s="312">
        <v>9.7962140000000009</v>
      </c>
      <c r="BL47" s="312">
        <v>8.5344960000000007</v>
      </c>
      <c r="BM47" s="312">
        <v>12.51158</v>
      </c>
      <c r="BN47" s="312">
        <v>23.693159999999999</v>
      </c>
      <c r="BO47" s="312">
        <v>44.587490000000003</v>
      </c>
      <c r="BP47" s="312">
        <v>129.9786</v>
      </c>
      <c r="BQ47" s="312">
        <v>241.5855</v>
      </c>
      <c r="BR47" s="312">
        <v>250.95079999999999</v>
      </c>
      <c r="BS47" s="312">
        <v>159.19560000000001</v>
      </c>
      <c r="BT47" s="312">
        <v>60.36383</v>
      </c>
      <c r="BU47" s="312">
        <v>15.49916</v>
      </c>
      <c r="BV47" s="312">
        <v>9.0155480000000008</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10.509100656999999</v>
      </c>
      <c r="AZ48" s="247">
        <v>13.938274684</v>
      </c>
      <c r="BA48" s="247">
        <v>27.923347887999999</v>
      </c>
      <c r="BB48" s="247">
        <v>44.353697722</v>
      </c>
      <c r="BC48" s="247">
        <v>121.33797048</v>
      </c>
      <c r="BD48" s="313">
        <v>249.18350000000001</v>
      </c>
      <c r="BE48" s="313">
        <v>367.44139999999999</v>
      </c>
      <c r="BF48" s="313">
        <v>327.19510000000002</v>
      </c>
      <c r="BG48" s="313">
        <v>199.1721</v>
      </c>
      <c r="BH48" s="313">
        <v>70.440730000000002</v>
      </c>
      <c r="BI48" s="313">
        <v>20.997240000000001</v>
      </c>
      <c r="BJ48" s="313">
        <v>13.07574</v>
      </c>
      <c r="BK48" s="313">
        <v>10.91132</v>
      </c>
      <c r="BL48" s="313">
        <v>14.181760000000001</v>
      </c>
      <c r="BM48" s="313">
        <v>28.24616</v>
      </c>
      <c r="BN48" s="313">
        <v>42.644179999999999</v>
      </c>
      <c r="BO48" s="313">
        <v>122.25839999999999</v>
      </c>
      <c r="BP48" s="313">
        <v>247.6919</v>
      </c>
      <c r="BQ48" s="313">
        <v>362.56330000000003</v>
      </c>
      <c r="BR48" s="313">
        <v>325.35390000000001</v>
      </c>
      <c r="BS48" s="313">
        <v>200.00239999999999</v>
      </c>
      <c r="BT48" s="313">
        <v>72.167580000000001</v>
      </c>
      <c r="BU48" s="313">
        <v>21.31888</v>
      </c>
      <c r="BV48" s="313">
        <v>13.000489999999999</v>
      </c>
    </row>
    <row r="49" spans="1:74" s="192" customFormat="1" ht="12" customHeight="1" x14ac:dyDescent="0.25">
      <c r="A49" s="148"/>
      <c r="B49" s="787" t="s">
        <v>815</v>
      </c>
      <c r="C49" s="744"/>
      <c r="D49" s="744"/>
      <c r="E49" s="744"/>
      <c r="F49" s="744"/>
      <c r="G49" s="744"/>
      <c r="H49" s="744"/>
      <c r="I49" s="744"/>
      <c r="J49" s="744"/>
      <c r="K49" s="744"/>
      <c r="L49" s="744"/>
      <c r="M49" s="744"/>
      <c r="N49" s="744"/>
      <c r="O49" s="744"/>
      <c r="P49" s="744"/>
      <c r="Q49" s="744"/>
      <c r="AY49" s="454"/>
      <c r="AZ49" s="454"/>
      <c r="BA49" s="454"/>
      <c r="BB49" s="454"/>
      <c r="BC49" s="685"/>
      <c r="BD49" s="685"/>
      <c r="BE49" s="685"/>
      <c r="BF49" s="685"/>
      <c r="BG49" s="454"/>
      <c r="BH49" s="454"/>
      <c r="BI49" s="454"/>
      <c r="BJ49" s="454"/>
    </row>
    <row r="50" spans="1:74" s="429" customFormat="1" ht="12" customHeight="1" x14ac:dyDescent="0.25">
      <c r="A50" s="426"/>
      <c r="B50" s="780" t="str">
        <f>"Notes: "&amp;"EIA completed modeling and analysis for this report on " &amp;Dates!D2&amp;"."</f>
        <v>Notes: EIA completed modeling and analysis for this report on Thursday June 3, 2021.</v>
      </c>
      <c r="C50" s="780"/>
      <c r="D50" s="780"/>
      <c r="E50" s="780"/>
      <c r="F50" s="780"/>
      <c r="G50" s="780"/>
      <c r="H50" s="780"/>
      <c r="I50" s="780"/>
      <c r="J50" s="780"/>
      <c r="K50" s="780"/>
      <c r="L50" s="780"/>
      <c r="M50" s="780"/>
      <c r="N50" s="780"/>
      <c r="O50" s="780"/>
      <c r="P50" s="780"/>
      <c r="Q50" s="780"/>
      <c r="AY50" s="455"/>
      <c r="AZ50" s="455"/>
      <c r="BA50" s="455"/>
      <c r="BB50" s="455"/>
      <c r="BC50" s="644"/>
      <c r="BD50" s="644"/>
      <c r="BE50" s="644"/>
      <c r="BF50" s="644"/>
      <c r="BG50" s="455"/>
      <c r="BH50" s="455"/>
      <c r="BI50" s="455"/>
      <c r="BJ50" s="455"/>
    </row>
    <row r="51" spans="1:74" s="429" customFormat="1" ht="12" customHeight="1" x14ac:dyDescent="0.25">
      <c r="A51" s="426"/>
      <c r="B51" s="770" t="s">
        <v>353</v>
      </c>
      <c r="C51" s="769"/>
      <c r="D51" s="769"/>
      <c r="E51" s="769"/>
      <c r="F51" s="769"/>
      <c r="G51" s="769"/>
      <c r="H51" s="769"/>
      <c r="I51" s="769"/>
      <c r="J51" s="769"/>
      <c r="K51" s="769"/>
      <c r="L51" s="769"/>
      <c r="M51" s="769"/>
      <c r="N51" s="769"/>
      <c r="O51" s="769"/>
      <c r="P51" s="769"/>
      <c r="Q51" s="769"/>
      <c r="AY51" s="455"/>
      <c r="AZ51" s="455"/>
      <c r="BA51" s="455"/>
      <c r="BB51" s="455"/>
      <c r="BC51" s="644"/>
      <c r="BD51" s="644"/>
      <c r="BE51" s="644"/>
      <c r="BF51" s="644"/>
      <c r="BG51" s="455"/>
      <c r="BH51" s="455"/>
      <c r="BI51" s="455"/>
      <c r="BJ51" s="455"/>
    </row>
    <row r="52" spans="1:74" s="429" customFormat="1" ht="12" customHeight="1" x14ac:dyDescent="0.25">
      <c r="A52" s="430"/>
      <c r="B52" s="780" t="s">
        <v>1373</v>
      </c>
      <c r="C52" s="762"/>
      <c r="D52" s="762"/>
      <c r="E52" s="762"/>
      <c r="F52" s="762"/>
      <c r="G52" s="762"/>
      <c r="H52" s="762"/>
      <c r="I52" s="762"/>
      <c r="J52" s="762"/>
      <c r="K52" s="762"/>
      <c r="L52" s="762"/>
      <c r="M52" s="762"/>
      <c r="N52" s="762"/>
      <c r="O52" s="762"/>
      <c r="P52" s="762"/>
      <c r="Q52" s="759"/>
      <c r="AY52" s="455"/>
      <c r="AZ52" s="455"/>
      <c r="BA52" s="455"/>
      <c r="BB52" s="455"/>
      <c r="BC52" s="455"/>
      <c r="BD52" s="644"/>
      <c r="BE52" s="644"/>
      <c r="BF52" s="644"/>
      <c r="BG52" s="455"/>
      <c r="BH52" s="455"/>
      <c r="BI52" s="455"/>
      <c r="BJ52" s="455"/>
    </row>
    <row r="53" spans="1:74" s="429" customFormat="1" ht="12" customHeight="1" x14ac:dyDescent="0.25">
      <c r="A53" s="430"/>
      <c r="B53" s="780" t="s">
        <v>161</v>
      </c>
      <c r="C53" s="762"/>
      <c r="D53" s="762"/>
      <c r="E53" s="762"/>
      <c r="F53" s="762"/>
      <c r="G53" s="762"/>
      <c r="H53" s="762"/>
      <c r="I53" s="762"/>
      <c r="J53" s="762"/>
      <c r="K53" s="762"/>
      <c r="L53" s="762"/>
      <c r="M53" s="762"/>
      <c r="N53" s="762"/>
      <c r="O53" s="762"/>
      <c r="P53" s="762"/>
      <c r="Q53" s="759"/>
      <c r="AY53" s="455"/>
      <c r="AZ53" s="455"/>
      <c r="BA53" s="455"/>
      <c r="BB53" s="455"/>
      <c r="BC53" s="455"/>
      <c r="BD53" s="644"/>
      <c r="BE53" s="644"/>
      <c r="BF53" s="644"/>
      <c r="BG53" s="455"/>
      <c r="BH53" s="455"/>
      <c r="BI53" s="455"/>
      <c r="BJ53" s="455"/>
    </row>
    <row r="54" spans="1:74" s="429" customFormat="1" ht="12" customHeight="1" x14ac:dyDescent="0.25">
      <c r="A54" s="430"/>
      <c r="B54" s="780" t="s">
        <v>353</v>
      </c>
      <c r="C54" s="762"/>
      <c r="D54" s="762"/>
      <c r="E54" s="762"/>
      <c r="F54" s="762"/>
      <c r="G54" s="762"/>
      <c r="H54" s="762"/>
      <c r="I54" s="762"/>
      <c r="J54" s="762"/>
      <c r="K54" s="762"/>
      <c r="L54" s="762"/>
      <c r="M54" s="762"/>
      <c r="N54" s="762"/>
      <c r="O54" s="762"/>
      <c r="P54" s="762"/>
      <c r="Q54" s="759"/>
      <c r="AY54" s="455"/>
      <c r="AZ54" s="455"/>
      <c r="BA54" s="455"/>
      <c r="BB54" s="455"/>
      <c r="BC54" s="455"/>
      <c r="BD54" s="644"/>
      <c r="BE54" s="644"/>
      <c r="BF54" s="644"/>
      <c r="BG54" s="455"/>
      <c r="BH54" s="455"/>
      <c r="BI54" s="455"/>
      <c r="BJ54" s="455"/>
    </row>
    <row r="55" spans="1:74" s="431" customFormat="1" ht="12" customHeight="1" x14ac:dyDescent="0.25">
      <c r="A55" s="430"/>
      <c r="B55" s="780" t="s">
        <v>162</v>
      </c>
      <c r="C55" s="762"/>
      <c r="D55" s="762"/>
      <c r="E55" s="762"/>
      <c r="F55" s="762"/>
      <c r="G55" s="762"/>
      <c r="H55" s="762"/>
      <c r="I55" s="762"/>
      <c r="J55" s="762"/>
      <c r="K55" s="762"/>
      <c r="L55" s="762"/>
      <c r="M55" s="762"/>
      <c r="N55" s="762"/>
      <c r="O55" s="762"/>
      <c r="P55" s="762"/>
      <c r="Q55" s="759"/>
      <c r="AY55" s="456"/>
      <c r="AZ55" s="456"/>
      <c r="BA55" s="456"/>
      <c r="BB55" s="456"/>
      <c r="BC55" s="456"/>
      <c r="BD55" s="645"/>
      <c r="BE55" s="645"/>
      <c r="BF55" s="645"/>
      <c r="BG55" s="456"/>
      <c r="BH55" s="456"/>
      <c r="BI55" s="456"/>
      <c r="BJ55" s="456"/>
    </row>
    <row r="56" spans="1:74" s="431" customFormat="1" ht="12" customHeight="1" x14ac:dyDescent="0.25">
      <c r="A56" s="430"/>
      <c r="B56" s="763" t="s">
        <v>163</v>
      </c>
      <c r="C56" s="762"/>
      <c r="D56" s="762"/>
      <c r="E56" s="762"/>
      <c r="F56" s="762"/>
      <c r="G56" s="762"/>
      <c r="H56" s="762"/>
      <c r="I56" s="762"/>
      <c r="J56" s="762"/>
      <c r="K56" s="762"/>
      <c r="L56" s="762"/>
      <c r="M56" s="762"/>
      <c r="N56" s="762"/>
      <c r="O56" s="762"/>
      <c r="P56" s="762"/>
      <c r="Q56" s="759"/>
      <c r="AY56" s="456"/>
      <c r="AZ56" s="456"/>
      <c r="BA56" s="456"/>
      <c r="BB56" s="456"/>
      <c r="BC56" s="456"/>
      <c r="BD56" s="645"/>
      <c r="BE56" s="645"/>
      <c r="BF56" s="645"/>
      <c r="BG56" s="456"/>
      <c r="BH56" s="456"/>
      <c r="BI56" s="456"/>
      <c r="BJ56" s="456"/>
    </row>
    <row r="57" spans="1:74" s="431" customFormat="1" ht="12" customHeight="1" x14ac:dyDescent="0.25">
      <c r="A57" s="393"/>
      <c r="B57" s="771" t="s">
        <v>1381</v>
      </c>
      <c r="C57" s="759"/>
      <c r="D57" s="759"/>
      <c r="E57" s="759"/>
      <c r="F57" s="759"/>
      <c r="G57" s="759"/>
      <c r="H57" s="759"/>
      <c r="I57" s="759"/>
      <c r="J57" s="759"/>
      <c r="K57" s="759"/>
      <c r="L57" s="759"/>
      <c r="M57" s="759"/>
      <c r="N57" s="759"/>
      <c r="O57" s="759"/>
      <c r="P57" s="759"/>
      <c r="Q57" s="759"/>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78" customWidth="1"/>
    <col min="59" max="62" width="6.5546875" style="308" customWidth="1"/>
    <col min="63" max="74" width="6.5546875" style="12" customWidth="1"/>
    <col min="75" max="16384" width="9.5546875" style="12"/>
  </cols>
  <sheetData>
    <row r="1" spans="1:74" s="11" customFormat="1" ht="13.2" x14ac:dyDescent="0.25">
      <c r="A1" s="741" t="s">
        <v>798</v>
      </c>
      <c r="B1" s="743" t="s">
        <v>235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Y1" s="447"/>
      <c r="AZ1" s="447"/>
      <c r="BA1" s="447"/>
      <c r="BB1" s="447"/>
      <c r="BC1" s="447"/>
      <c r="BD1" s="676"/>
      <c r="BE1" s="676"/>
      <c r="BF1" s="676"/>
      <c r="BG1" s="447"/>
      <c r="BH1" s="447"/>
      <c r="BI1" s="447"/>
      <c r="BJ1" s="447"/>
    </row>
    <row r="2" spans="1:74" s="13" customFormat="1"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10.438742</v>
      </c>
      <c r="AW8" s="210">
        <v>11.167707</v>
      </c>
      <c r="AX8" s="210">
        <v>11.087899</v>
      </c>
      <c r="AY8" s="210">
        <v>11.055832000000001</v>
      </c>
      <c r="AZ8" s="210">
        <v>9.7830429999999993</v>
      </c>
      <c r="BA8" s="210">
        <v>11.184259000000001</v>
      </c>
      <c r="BB8" s="210">
        <v>11.082199813000001</v>
      </c>
      <c r="BC8" s="210">
        <v>10.982508062999999</v>
      </c>
      <c r="BD8" s="299">
        <v>11.071210000000001</v>
      </c>
      <c r="BE8" s="299">
        <v>11.138210000000001</v>
      </c>
      <c r="BF8" s="299">
        <v>11.16497</v>
      </c>
      <c r="BG8" s="299">
        <v>11.19528</v>
      </c>
      <c r="BH8" s="299">
        <v>11.22775</v>
      </c>
      <c r="BI8" s="299">
        <v>11.44323</v>
      </c>
      <c r="BJ8" s="299">
        <v>11.48551</v>
      </c>
      <c r="BK8" s="299">
        <v>11.501010000000001</v>
      </c>
      <c r="BL8" s="299">
        <v>11.536</v>
      </c>
      <c r="BM8" s="299">
        <v>11.622389999999999</v>
      </c>
      <c r="BN8" s="299">
        <v>11.67845</v>
      </c>
      <c r="BO8" s="299">
        <v>11.672700000000001</v>
      </c>
      <c r="BP8" s="299">
        <v>11.66981</v>
      </c>
      <c r="BQ8" s="299">
        <v>11.76784</v>
      </c>
      <c r="BR8" s="299">
        <v>11.906779999999999</v>
      </c>
      <c r="BS8" s="299">
        <v>11.959300000000001</v>
      </c>
      <c r="BT8" s="299">
        <v>11.913309999999999</v>
      </c>
      <c r="BU8" s="299">
        <v>12.098739999999999</v>
      </c>
      <c r="BV8" s="299">
        <v>12.14678</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87.797161290000005</v>
      </c>
      <c r="AR11" s="210">
        <v>88.351699999999994</v>
      </c>
      <c r="AS11" s="210">
        <v>89.766096774000005</v>
      </c>
      <c r="AT11" s="210">
        <v>90.234516128999999</v>
      </c>
      <c r="AU11" s="210">
        <v>89.4649</v>
      </c>
      <c r="AV11" s="210">
        <v>88.939129031999997</v>
      </c>
      <c r="AW11" s="210">
        <v>91.987933333000001</v>
      </c>
      <c r="AX11" s="210">
        <v>92.538096773999996</v>
      </c>
      <c r="AY11" s="210">
        <v>92.503935483999996</v>
      </c>
      <c r="AZ11" s="210">
        <v>86.333035714000005</v>
      </c>
      <c r="BA11" s="210">
        <v>92.345903226000004</v>
      </c>
      <c r="BB11" s="210">
        <v>92.524990000000003</v>
      </c>
      <c r="BC11" s="210">
        <v>92.197969999999998</v>
      </c>
      <c r="BD11" s="299">
        <v>92.069509999999994</v>
      </c>
      <c r="BE11" s="299">
        <v>92.278739999999999</v>
      </c>
      <c r="BF11" s="299">
        <v>92.663200000000003</v>
      </c>
      <c r="BG11" s="299">
        <v>92.946809999999999</v>
      </c>
      <c r="BH11" s="299">
        <v>93.101489999999998</v>
      </c>
      <c r="BI11" s="299">
        <v>93.386120000000005</v>
      </c>
      <c r="BJ11" s="299">
        <v>93.301919999999996</v>
      </c>
      <c r="BK11" s="299">
        <v>93.151849999999996</v>
      </c>
      <c r="BL11" s="299">
        <v>93.081549999999993</v>
      </c>
      <c r="BM11" s="299">
        <v>93.137630000000001</v>
      </c>
      <c r="BN11" s="299">
        <v>93.279629999999997</v>
      </c>
      <c r="BO11" s="299">
        <v>93.468369999999993</v>
      </c>
      <c r="BP11" s="299">
        <v>93.687209999999993</v>
      </c>
      <c r="BQ11" s="299">
        <v>94.008920000000003</v>
      </c>
      <c r="BR11" s="299">
        <v>94.292310000000001</v>
      </c>
      <c r="BS11" s="299">
        <v>94.648499999999999</v>
      </c>
      <c r="BT11" s="299">
        <v>94.727429999999998</v>
      </c>
      <c r="BU11" s="299">
        <v>94.906260000000003</v>
      </c>
      <c r="BV11" s="299">
        <v>94.756320000000002</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55.612456999999999</v>
      </c>
      <c r="AN14" s="68">
        <v>47.378796000000001</v>
      </c>
      <c r="AO14" s="68">
        <v>46.060926000000002</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48.564743999999997</v>
      </c>
      <c r="AZ14" s="68">
        <v>40.292459000000001</v>
      </c>
      <c r="BA14" s="68">
        <v>49.891813999999997</v>
      </c>
      <c r="BB14" s="68">
        <v>48.324120999999998</v>
      </c>
      <c r="BC14" s="68">
        <v>51.943719168999998</v>
      </c>
      <c r="BD14" s="301">
        <v>50.739229999999999</v>
      </c>
      <c r="BE14" s="301">
        <v>52.13241</v>
      </c>
      <c r="BF14" s="301">
        <v>56.274169999999998</v>
      </c>
      <c r="BG14" s="301">
        <v>51.217359999999999</v>
      </c>
      <c r="BH14" s="301">
        <v>51.864170000000001</v>
      </c>
      <c r="BI14" s="301">
        <v>49.61336</v>
      </c>
      <c r="BJ14" s="301">
        <v>49.261339999999997</v>
      </c>
      <c r="BK14" s="301">
        <v>51.919989999999999</v>
      </c>
      <c r="BL14" s="301">
        <v>48.37603</v>
      </c>
      <c r="BM14" s="301">
        <v>52.946199999999997</v>
      </c>
      <c r="BN14" s="301">
        <v>48.609250000000003</v>
      </c>
      <c r="BO14" s="301">
        <v>48.683419999999998</v>
      </c>
      <c r="BP14" s="301">
        <v>48.22466</v>
      </c>
      <c r="BQ14" s="301">
        <v>50.243600000000001</v>
      </c>
      <c r="BR14" s="301">
        <v>54.803280000000001</v>
      </c>
      <c r="BS14" s="301">
        <v>50.321719999999999</v>
      </c>
      <c r="BT14" s="301">
        <v>51.533659999999998</v>
      </c>
      <c r="BU14" s="301">
        <v>49.820010000000003</v>
      </c>
      <c r="BV14" s="301">
        <v>49.820219999999999</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18.595403000000001</v>
      </c>
      <c r="AZ19" s="210">
        <v>17.444201</v>
      </c>
      <c r="BA19" s="210">
        <v>19.203831999999998</v>
      </c>
      <c r="BB19" s="210">
        <v>19.386251132999998</v>
      </c>
      <c r="BC19" s="210">
        <v>19.773523719</v>
      </c>
      <c r="BD19" s="299">
        <v>20.041540000000001</v>
      </c>
      <c r="BE19" s="299">
        <v>19.88794</v>
      </c>
      <c r="BF19" s="299">
        <v>20.222280000000001</v>
      </c>
      <c r="BG19" s="299">
        <v>19.793959999999998</v>
      </c>
      <c r="BH19" s="299">
        <v>20.16394</v>
      </c>
      <c r="BI19" s="299">
        <v>20.389859999999999</v>
      </c>
      <c r="BJ19" s="299">
        <v>20.23827</v>
      </c>
      <c r="BK19" s="299">
        <v>20.020160000000001</v>
      </c>
      <c r="BL19" s="299">
        <v>19.869389999999999</v>
      </c>
      <c r="BM19" s="299">
        <v>20.282730000000001</v>
      </c>
      <c r="BN19" s="299">
        <v>20.40072</v>
      </c>
      <c r="BO19" s="299">
        <v>20.585429999999999</v>
      </c>
      <c r="BP19" s="299">
        <v>20.74156</v>
      </c>
      <c r="BQ19" s="299">
        <v>20.814699999999998</v>
      </c>
      <c r="BR19" s="299">
        <v>21.166329999999999</v>
      </c>
      <c r="BS19" s="299">
        <v>20.71574</v>
      </c>
      <c r="BT19" s="299">
        <v>20.905909999999999</v>
      </c>
      <c r="BU19" s="299">
        <v>20.956669999999999</v>
      </c>
      <c r="BV19" s="299">
        <v>20.841989999999999</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74.909890903000004</v>
      </c>
      <c r="AW22" s="210">
        <v>81.320228862999997</v>
      </c>
      <c r="AX22" s="210">
        <v>101.8601702</v>
      </c>
      <c r="AY22" s="210">
        <v>105.99903861</v>
      </c>
      <c r="AZ22" s="210">
        <v>108.44357454</v>
      </c>
      <c r="BA22" s="210">
        <v>84.116756871000007</v>
      </c>
      <c r="BB22" s="210">
        <v>74.177406000000005</v>
      </c>
      <c r="BC22" s="210">
        <v>68.087902999999997</v>
      </c>
      <c r="BD22" s="299">
        <v>69.934799999999996</v>
      </c>
      <c r="BE22" s="299">
        <v>75.927319999999995</v>
      </c>
      <c r="BF22" s="299">
        <v>74.276939999999996</v>
      </c>
      <c r="BG22" s="299">
        <v>71.536060000000006</v>
      </c>
      <c r="BH22" s="299">
        <v>73.885549999999995</v>
      </c>
      <c r="BI22" s="299">
        <v>85.568969999999993</v>
      </c>
      <c r="BJ22" s="299">
        <v>103.8047</v>
      </c>
      <c r="BK22" s="299">
        <v>105.8319</v>
      </c>
      <c r="BL22" s="299">
        <v>104.32259999999999</v>
      </c>
      <c r="BM22" s="299">
        <v>86.819879999999998</v>
      </c>
      <c r="BN22" s="299">
        <v>74.844809999999995</v>
      </c>
      <c r="BO22" s="299">
        <v>67.573279999999997</v>
      </c>
      <c r="BP22" s="299">
        <v>70.667100000000005</v>
      </c>
      <c r="BQ22" s="299">
        <v>77.005480000000006</v>
      </c>
      <c r="BR22" s="299">
        <v>75.384590000000003</v>
      </c>
      <c r="BS22" s="299">
        <v>71.668400000000005</v>
      </c>
      <c r="BT22" s="299">
        <v>73.447839999999999</v>
      </c>
      <c r="BU22" s="299">
        <v>84.665880000000001</v>
      </c>
      <c r="BV22" s="299">
        <v>103.0889</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49.192985593000003</v>
      </c>
      <c r="AZ25" s="68">
        <v>50.544309826999999</v>
      </c>
      <c r="BA25" s="68">
        <v>36.670681678000001</v>
      </c>
      <c r="BB25" s="68">
        <v>34.792419299999999</v>
      </c>
      <c r="BC25" s="68">
        <v>39.049486659999999</v>
      </c>
      <c r="BD25" s="301">
        <v>49.254159999999999</v>
      </c>
      <c r="BE25" s="301">
        <v>59.583910000000003</v>
      </c>
      <c r="BF25" s="301">
        <v>57.081380000000003</v>
      </c>
      <c r="BG25" s="301">
        <v>45.313549999999999</v>
      </c>
      <c r="BH25" s="301">
        <v>39.351120000000002</v>
      </c>
      <c r="BI25" s="301">
        <v>37.267479999999999</v>
      </c>
      <c r="BJ25" s="301">
        <v>51.993940000000002</v>
      </c>
      <c r="BK25" s="301">
        <v>55.487740000000002</v>
      </c>
      <c r="BL25" s="301">
        <v>45.516649999999998</v>
      </c>
      <c r="BM25" s="301">
        <v>39.535820000000001</v>
      </c>
      <c r="BN25" s="301">
        <v>35.58455</v>
      </c>
      <c r="BO25" s="301">
        <v>37.200290000000003</v>
      </c>
      <c r="BP25" s="301">
        <v>47.03772</v>
      </c>
      <c r="BQ25" s="301">
        <v>57.718820000000001</v>
      </c>
      <c r="BR25" s="301">
        <v>55.250749999999996</v>
      </c>
      <c r="BS25" s="301">
        <v>43.55245</v>
      </c>
      <c r="BT25" s="301">
        <v>39.062919999999998</v>
      </c>
      <c r="BU25" s="301">
        <v>35.806260000000002</v>
      </c>
      <c r="BV25" s="301">
        <v>50.805500000000002</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11.031367298999999</v>
      </c>
      <c r="BA28" s="210">
        <v>9.8162155087999992</v>
      </c>
      <c r="BB28" s="210">
        <v>9.3016939999999995</v>
      </c>
      <c r="BC28" s="210">
        <v>9.5237820000000006</v>
      </c>
      <c r="BD28" s="299">
        <v>11.302630000000001</v>
      </c>
      <c r="BE28" s="299">
        <v>12.395799999999999</v>
      </c>
      <c r="BF28" s="299">
        <v>12.07043</v>
      </c>
      <c r="BG28" s="299">
        <v>11.142720000000001</v>
      </c>
      <c r="BH28" s="299">
        <v>9.8766839999999991</v>
      </c>
      <c r="BI28" s="299">
        <v>9.6504759999999994</v>
      </c>
      <c r="BJ28" s="299">
        <v>10.65978</v>
      </c>
      <c r="BK28" s="299">
        <v>11.04349</v>
      </c>
      <c r="BL28" s="299">
        <v>11.14977</v>
      </c>
      <c r="BM28" s="299">
        <v>9.9972799999999999</v>
      </c>
      <c r="BN28" s="299">
        <v>9.5287520000000008</v>
      </c>
      <c r="BO28" s="299">
        <v>9.683033</v>
      </c>
      <c r="BP28" s="299">
        <v>11.48516</v>
      </c>
      <c r="BQ28" s="299">
        <v>12.55921</v>
      </c>
      <c r="BR28" s="299">
        <v>12.18821</v>
      </c>
      <c r="BS28" s="299">
        <v>11.265639999999999</v>
      </c>
      <c r="BT28" s="299">
        <v>9.9840350000000004</v>
      </c>
      <c r="BU28" s="299">
        <v>9.7449220000000008</v>
      </c>
      <c r="BV28" s="299">
        <v>10.75094</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0.97431889620000001</v>
      </c>
      <c r="AN31" s="210">
        <v>0.97983084626000005</v>
      </c>
      <c r="AO31" s="210">
        <v>0.96899832650999995</v>
      </c>
      <c r="AP31" s="210">
        <v>0.91297271490999998</v>
      </c>
      <c r="AQ31" s="210">
        <v>1.038417586</v>
      </c>
      <c r="AR31" s="210">
        <v>1.0436509092999999</v>
      </c>
      <c r="AS31" s="210">
        <v>0.99443905922999998</v>
      </c>
      <c r="AT31" s="210">
        <v>0.94973428389000003</v>
      </c>
      <c r="AU31" s="210">
        <v>0.88222630573000005</v>
      </c>
      <c r="AV31" s="210">
        <v>0.92461089650999995</v>
      </c>
      <c r="AW31" s="210">
        <v>0.98754448452999999</v>
      </c>
      <c r="AX31" s="210">
        <v>0.99528603677000005</v>
      </c>
      <c r="AY31" s="210">
        <v>0.98017394300000005</v>
      </c>
      <c r="AZ31" s="210">
        <v>0.88029554636999996</v>
      </c>
      <c r="BA31" s="210">
        <v>1.0918330000000001</v>
      </c>
      <c r="BB31" s="210">
        <v>1.0751170000000001</v>
      </c>
      <c r="BC31" s="210">
        <v>1.1473180000000001</v>
      </c>
      <c r="BD31" s="299">
        <v>1.1294420000000001</v>
      </c>
      <c r="BE31" s="299">
        <v>1.0716380000000001</v>
      </c>
      <c r="BF31" s="299">
        <v>1.0367839999999999</v>
      </c>
      <c r="BG31" s="299">
        <v>0.96938340000000001</v>
      </c>
      <c r="BH31" s="299">
        <v>1.015196</v>
      </c>
      <c r="BI31" s="299">
        <v>1.062894</v>
      </c>
      <c r="BJ31" s="299">
        <v>1.0838460000000001</v>
      </c>
      <c r="BK31" s="299">
        <v>1.083501</v>
      </c>
      <c r="BL31" s="299">
        <v>0.98238119999999995</v>
      </c>
      <c r="BM31" s="299">
        <v>1.2255229999999999</v>
      </c>
      <c r="BN31" s="299">
        <v>1.1417790000000001</v>
      </c>
      <c r="BO31" s="299">
        <v>1.207414</v>
      </c>
      <c r="BP31" s="299">
        <v>1.2089859999999999</v>
      </c>
      <c r="BQ31" s="299">
        <v>1.1390150000000001</v>
      </c>
      <c r="BR31" s="299">
        <v>1.0877840000000001</v>
      </c>
      <c r="BS31" s="299">
        <v>1.0317559999999999</v>
      </c>
      <c r="BT31" s="299">
        <v>1.0655479999999999</v>
      </c>
      <c r="BU31" s="299">
        <v>1.116441</v>
      </c>
      <c r="BV31" s="299">
        <v>1.123173</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8.9560079879999996</v>
      </c>
      <c r="AN34" s="210">
        <v>8.3050421639999996</v>
      </c>
      <c r="AO34" s="210">
        <v>7.838722636</v>
      </c>
      <c r="AP34" s="210">
        <v>6.5114716000000001</v>
      </c>
      <c r="AQ34" s="210">
        <v>6.85114965</v>
      </c>
      <c r="AR34" s="210">
        <v>7.2716711539999999</v>
      </c>
      <c r="AS34" s="210">
        <v>8.0905207939999997</v>
      </c>
      <c r="AT34" s="210">
        <v>8.0096842469999991</v>
      </c>
      <c r="AU34" s="210">
        <v>7.316686657</v>
      </c>
      <c r="AV34" s="210">
        <v>7.4889752989999998</v>
      </c>
      <c r="AW34" s="210">
        <v>7.5961946029999998</v>
      </c>
      <c r="AX34" s="210">
        <v>8.7067707670000001</v>
      </c>
      <c r="AY34" s="210">
        <v>8.865210695</v>
      </c>
      <c r="AZ34" s="210">
        <v>8.0372601499999998</v>
      </c>
      <c r="BA34" s="210">
        <v>7.9305089999999998</v>
      </c>
      <c r="BB34" s="210">
        <v>7.3557220000000001</v>
      </c>
      <c r="BC34" s="210">
        <v>7.626188</v>
      </c>
      <c r="BD34" s="299">
        <v>7.7873979999999996</v>
      </c>
      <c r="BE34" s="299">
        <v>8.2920630000000006</v>
      </c>
      <c r="BF34" s="299">
        <v>8.2212789999999991</v>
      </c>
      <c r="BG34" s="299">
        <v>7.5501940000000003</v>
      </c>
      <c r="BH34" s="299">
        <v>7.7171950000000002</v>
      </c>
      <c r="BI34" s="299">
        <v>7.951829</v>
      </c>
      <c r="BJ34" s="299">
        <v>9.0277460000000005</v>
      </c>
      <c r="BK34" s="299">
        <v>9.1284770000000002</v>
      </c>
      <c r="BL34" s="299">
        <v>8.0745939999999994</v>
      </c>
      <c r="BM34" s="299">
        <v>8.3548819999999999</v>
      </c>
      <c r="BN34" s="299">
        <v>7.6004639999999997</v>
      </c>
      <c r="BO34" s="299">
        <v>7.774203</v>
      </c>
      <c r="BP34" s="299">
        <v>7.9261309999999998</v>
      </c>
      <c r="BQ34" s="299">
        <v>8.4594489999999993</v>
      </c>
      <c r="BR34" s="299">
        <v>8.3712540000000004</v>
      </c>
      <c r="BS34" s="299">
        <v>7.6789649999999998</v>
      </c>
      <c r="BT34" s="299">
        <v>7.8192810000000001</v>
      </c>
      <c r="BU34" s="299">
        <v>8.0090819999999994</v>
      </c>
      <c r="BV34" s="299">
        <v>9.1181990000000006</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99">
        <v>65.5</v>
      </c>
      <c r="BE39" s="299">
        <v>65.5</v>
      </c>
      <c r="BF39" s="299">
        <v>65.5</v>
      </c>
      <c r="BG39" s="299">
        <v>62.5</v>
      </c>
      <c r="BH39" s="299">
        <v>60.5</v>
      </c>
      <c r="BI39" s="299">
        <v>60.5</v>
      </c>
      <c r="BJ39" s="299">
        <v>60.5</v>
      </c>
      <c r="BK39" s="299">
        <v>58.5</v>
      </c>
      <c r="BL39" s="299">
        <v>58.5</v>
      </c>
      <c r="BM39" s="299">
        <v>58.5</v>
      </c>
      <c r="BN39" s="299">
        <v>56.5</v>
      </c>
      <c r="BO39" s="299">
        <v>56.5</v>
      </c>
      <c r="BP39" s="299">
        <v>56.5</v>
      </c>
      <c r="BQ39" s="299">
        <v>56</v>
      </c>
      <c r="BR39" s="299">
        <v>56</v>
      </c>
      <c r="BS39" s="299">
        <v>56</v>
      </c>
      <c r="BT39" s="299">
        <v>56</v>
      </c>
      <c r="BU39" s="299">
        <v>56</v>
      </c>
      <c r="BV39" s="299">
        <v>56</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99">
        <v>3</v>
      </c>
      <c r="BE42" s="299">
        <v>2.94</v>
      </c>
      <c r="BF42" s="299">
        <v>2.93</v>
      </c>
      <c r="BG42" s="299">
        <v>2.89</v>
      </c>
      <c r="BH42" s="299">
        <v>2.93</v>
      </c>
      <c r="BI42" s="299">
        <v>2.95</v>
      </c>
      <c r="BJ42" s="299">
        <v>3</v>
      </c>
      <c r="BK42" s="299">
        <v>3.17</v>
      </c>
      <c r="BL42" s="299">
        <v>3.12</v>
      </c>
      <c r="BM42" s="299">
        <v>2.95</v>
      </c>
      <c r="BN42" s="299">
        <v>2.85</v>
      </c>
      <c r="BO42" s="299">
        <v>2.82</v>
      </c>
      <c r="BP42" s="299">
        <v>2.86</v>
      </c>
      <c r="BQ42" s="299">
        <v>2.88</v>
      </c>
      <c r="BR42" s="299">
        <v>2.88</v>
      </c>
      <c r="BS42" s="299">
        <v>2.85</v>
      </c>
      <c r="BT42" s="299">
        <v>2.89</v>
      </c>
      <c r="BU42" s="299">
        <v>2.93</v>
      </c>
      <c r="BV42" s="299">
        <v>2.97</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1.9233869164999999</v>
      </c>
      <c r="BA45" s="210">
        <v>1.8885542290999999</v>
      </c>
      <c r="BB45" s="210">
        <v>1.890827</v>
      </c>
      <c r="BC45" s="210">
        <v>1.9220109999999999</v>
      </c>
      <c r="BD45" s="299">
        <v>1.8790640000000001</v>
      </c>
      <c r="BE45" s="299">
        <v>1.8834299999999999</v>
      </c>
      <c r="BF45" s="299">
        <v>1.8729800000000001</v>
      </c>
      <c r="BG45" s="299">
        <v>1.8853489999999999</v>
      </c>
      <c r="BH45" s="299">
        <v>1.83629</v>
      </c>
      <c r="BI45" s="299">
        <v>1.8504290000000001</v>
      </c>
      <c r="BJ45" s="299">
        <v>1.8477809999999999</v>
      </c>
      <c r="BK45" s="299">
        <v>1.8537539999999999</v>
      </c>
      <c r="BL45" s="299">
        <v>1.8780019999999999</v>
      </c>
      <c r="BM45" s="299">
        <v>1.8866719999999999</v>
      </c>
      <c r="BN45" s="299">
        <v>1.904215</v>
      </c>
      <c r="BO45" s="299">
        <v>1.877094</v>
      </c>
      <c r="BP45" s="299">
        <v>1.8388789999999999</v>
      </c>
      <c r="BQ45" s="299">
        <v>1.8476600000000001</v>
      </c>
      <c r="BR45" s="299">
        <v>1.837083</v>
      </c>
      <c r="BS45" s="299">
        <v>1.8531340000000001</v>
      </c>
      <c r="BT45" s="299">
        <v>1.8072680000000001</v>
      </c>
      <c r="BU45" s="299">
        <v>1.827383</v>
      </c>
      <c r="BV45" s="299">
        <v>1.8236300000000001</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1112</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18327.570259</v>
      </c>
      <c r="AT50" s="232">
        <v>18637.117481000001</v>
      </c>
      <c r="AU50" s="232">
        <v>18824.875259</v>
      </c>
      <c r="AV50" s="232">
        <v>18714.348481000001</v>
      </c>
      <c r="AW50" s="232">
        <v>18790.898703999999</v>
      </c>
      <c r="AX50" s="232">
        <v>18878.030814999998</v>
      </c>
      <c r="AY50" s="232">
        <v>18975.744814999998</v>
      </c>
      <c r="AZ50" s="232">
        <v>19084.040703999999</v>
      </c>
      <c r="BA50" s="232">
        <v>19202.918481000001</v>
      </c>
      <c r="BB50" s="232">
        <v>19374.742963000001</v>
      </c>
      <c r="BC50" s="232">
        <v>19505.496740999999</v>
      </c>
      <c r="BD50" s="305">
        <v>19628.55</v>
      </c>
      <c r="BE50" s="305">
        <v>19728.259999999998</v>
      </c>
      <c r="BF50" s="305">
        <v>19847.650000000001</v>
      </c>
      <c r="BG50" s="305">
        <v>19971.060000000001</v>
      </c>
      <c r="BH50" s="305">
        <v>20127.91</v>
      </c>
      <c r="BI50" s="305">
        <v>20237.34</v>
      </c>
      <c r="BJ50" s="305">
        <v>20328.740000000002</v>
      </c>
      <c r="BK50" s="305">
        <v>20388.580000000002</v>
      </c>
      <c r="BL50" s="305">
        <v>20454.11</v>
      </c>
      <c r="BM50" s="305">
        <v>20511.78</v>
      </c>
      <c r="BN50" s="305">
        <v>20560.2</v>
      </c>
      <c r="BO50" s="305">
        <v>20603.2</v>
      </c>
      <c r="BP50" s="305">
        <v>20639.400000000001</v>
      </c>
      <c r="BQ50" s="305">
        <v>20660.28</v>
      </c>
      <c r="BR50" s="305">
        <v>20689.23</v>
      </c>
      <c r="BS50" s="305">
        <v>20717.75</v>
      </c>
      <c r="BT50" s="305">
        <v>20743.849999999999</v>
      </c>
      <c r="BU50" s="305">
        <v>20773</v>
      </c>
      <c r="BV50" s="305">
        <v>20803.21</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-4.0576234440999999</v>
      </c>
      <c r="AT51" s="68">
        <v>-2.6379442464</v>
      </c>
      <c r="AU51" s="68">
        <v>-1.8539517921999999</v>
      </c>
      <c r="AV51" s="68">
        <v>-2.8794477952999999</v>
      </c>
      <c r="AW51" s="68">
        <v>-2.4716747377999999</v>
      </c>
      <c r="AX51" s="68">
        <v>-1.8076561714999999</v>
      </c>
      <c r="AY51" s="68">
        <v>-1.7256795863000001</v>
      </c>
      <c r="AZ51" s="68">
        <v>9.9265456562999996E-2</v>
      </c>
      <c r="BA51" s="68">
        <v>2.9179538644999998</v>
      </c>
      <c r="BB51" s="68">
        <v>11.175532557</v>
      </c>
      <c r="BC51" s="68">
        <v>13.461355643999999</v>
      </c>
      <c r="BD51" s="301">
        <v>13.531650000000001</v>
      </c>
      <c r="BE51" s="301">
        <v>7.6425380000000001</v>
      </c>
      <c r="BF51" s="301">
        <v>6.4952579999999998</v>
      </c>
      <c r="BG51" s="301">
        <v>6.0886810000000002</v>
      </c>
      <c r="BH51" s="301">
        <v>7.5533570000000001</v>
      </c>
      <c r="BI51" s="301">
        <v>7.6975449999999999</v>
      </c>
      <c r="BJ51" s="301">
        <v>7.68466</v>
      </c>
      <c r="BK51" s="301">
        <v>7.445481</v>
      </c>
      <c r="BL51" s="301">
        <v>7.1791320000000001</v>
      </c>
      <c r="BM51" s="301">
        <v>6.8159530000000004</v>
      </c>
      <c r="BN51" s="301">
        <v>6.118544</v>
      </c>
      <c r="BO51" s="301">
        <v>5.6276590000000004</v>
      </c>
      <c r="BP51" s="301">
        <v>5.1498699999999999</v>
      </c>
      <c r="BQ51" s="301">
        <v>4.7242850000000001</v>
      </c>
      <c r="BR51" s="301">
        <v>4.2402420000000003</v>
      </c>
      <c r="BS51" s="301">
        <v>3.7388729999999999</v>
      </c>
      <c r="BT51" s="301">
        <v>3.0601069999999999</v>
      </c>
      <c r="BU51" s="301">
        <v>2.646884</v>
      </c>
      <c r="BV51" s="301">
        <v>2.3339639999999999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1097</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113.57140741000001</v>
      </c>
      <c r="AT54" s="68">
        <v>113.85285184999999</v>
      </c>
      <c r="AU54" s="68">
        <v>114.08974074</v>
      </c>
      <c r="AV54" s="68">
        <v>114.13837037</v>
      </c>
      <c r="AW54" s="68">
        <v>114.39392592999999</v>
      </c>
      <c r="AX54" s="68">
        <v>114.71270370000001</v>
      </c>
      <c r="AY54" s="68">
        <v>115.0947037</v>
      </c>
      <c r="AZ54" s="68">
        <v>115.53992593</v>
      </c>
      <c r="BA54" s="68">
        <v>116.04837037</v>
      </c>
      <c r="BB54" s="68">
        <v>116.20677778</v>
      </c>
      <c r="BC54" s="68">
        <v>116.47161111</v>
      </c>
      <c r="BD54" s="301">
        <v>116.7016</v>
      </c>
      <c r="BE54" s="301">
        <v>116.8677</v>
      </c>
      <c r="BF54" s="301">
        <v>117.0498</v>
      </c>
      <c r="BG54" s="301">
        <v>117.21899999999999</v>
      </c>
      <c r="BH54" s="301">
        <v>117.3579</v>
      </c>
      <c r="BI54" s="301">
        <v>117.5141</v>
      </c>
      <c r="BJ54" s="301">
        <v>117.6703</v>
      </c>
      <c r="BK54" s="301">
        <v>117.8079</v>
      </c>
      <c r="BL54" s="301">
        <v>117.97799999999999</v>
      </c>
      <c r="BM54" s="301">
        <v>118.16200000000001</v>
      </c>
      <c r="BN54" s="301">
        <v>118.3741</v>
      </c>
      <c r="BO54" s="301">
        <v>118.5752</v>
      </c>
      <c r="BP54" s="301">
        <v>118.7795</v>
      </c>
      <c r="BQ54" s="301">
        <v>118.9927</v>
      </c>
      <c r="BR54" s="301">
        <v>119.1991</v>
      </c>
      <c r="BS54" s="301">
        <v>119.40430000000001</v>
      </c>
      <c r="BT54" s="301">
        <v>119.6327</v>
      </c>
      <c r="BU54" s="301">
        <v>119.8176</v>
      </c>
      <c r="BV54" s="301">
        <v>119.9833</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0.98224956126999996</v>
      </c>
      <c r="AT55" s="68">
        <v>1.1097303940000001</v>
      </c>
      <c r="AU55" s="68">
        <v>1.2007728311999999</v>
      </c>
      <c r="AV55" s="68">
        <v>1.1332355825</v>
      </c>
      <c r="AW55" s="68">
        <v>1.2435510680999999</v>
      </c>
      <c r="AX55" s="68">
        <v>1.4091060001</v>
      </c>
      <c r="AY55" s="68">
        <v>1.5082062531</v>
      </c>
      <c r="AZ55" s="68">
        <v>1.8747156837000001</v>
      </c>
      <c r="BA55" s="68">
        <v>2.3881258365</v>
      </c>
      <c r="BB55" s="68">
        <v>3.0097757385000001</v>
      </c>
      <c r="BC55" s="68">
        <v>3.2508383891000001</v>
      </c>
      <c r="BD55" s="301">
        <v>3.3086069999999999</v>
      </c>
      <c r="BE55" s="301">
        <v>2.9023539999999999</v>
      </c>
      <c r="BF55" s="301">
        <v>2.8079909999999999</v>
      </c>
      <c r="BG55" s="301">
        <v>2.7428210000000002</v>
      </c>
      <c r="BH55" s="301">
        <v>2.820738</v>
      </c>
      <c r="BI55" s="301">
        <v>2.727573</v>
      </c>
      <c r="BJ55" s="301">
        <v>2.5782479999999999</v>
      </c>
      <c r="BK55" s="301">
        <v>2.3573469999999999</v>
      </c>
      <c r="BL55" s="301">
        <v>2.110125</v>
      </c>
      <c r="BM55" s="301">
        <v>1.821294</v>
      </c>
      <c r="BN55" s="301">
        <v>1.8650979999999999</v>
      </c>
      <c r="BO55" s="301">
        <v>1.806128</v>
      </c>
      <c r="BP55" s="301">
        <v>1.780527</v>
      </c>
      <c r="BQ55" s="301">
        <v>1.8183370000000001</v>
      </c>
      <c r="BR55" s="301">
        <v>1.8361730000000001</v>
      </c>
      <c r="BS55" s="301">
        <v>1.864301</v>
      </c>
      <c r="BT55" s="301">
        <v>1.9383250000000001</v>
      </c>
      <c r="BU55" s="301">
        <v>1.9601999999999999</v>
      </c>
      <c r="BV55" s="301">
        <v>1.9656709999999999</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1112</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16203.6</v>
      </c>
      <c r="AT58" s="232">
        <v>15635.9</v>
      </c>
      <c r="AU58" s="232">
        <v>15714.8</v>
      </c>
      <c r="AV58" s="232">
        <v>15574.4</v>
      </c>
      <c r="AW58" s="232">
        <v>15349.3</v>
      </c>
      <c r="AX58" s="232">
        <v>15377.5</v>
      </c>
      <c r="AY58" s="232">
        <v>17113.7</v>
      </c>
      <c r="AZ58" s="232">
        <v>15724.7</v>
      </c>
      <c r="BA58" s="232">
        <v>19335.599999999999</v>
      </c>
      <c r="BB58" s="232">
        <v>16405.592221999999</v>
      </c>
      <c r="BC58" s="232">
        <v>16100.352222</v>
      </c>
      <c r="BD58" s="305">
        <v>15907.69</v>
      </c>
      <c r="BE58" s="305">
        <v>15968.64</v>
      </c>
      <c r="BF58" s="305">
        <v>15895.36</v>
      </c>
      <c r="BG58" s="305">
        <v>15828.89</v>
      </c>
      <c r="BH58" s="305">
        <v>15726.07</v>
      </c>
      <c r="BI58" s="305">
        <v>15705.58</v>
      </c>
      <c r="BJ58" s="305">
        <v>15724.26</v>
      </c>
      <c r="BK58" s="305">
        <v>15843.36</v>
      </c>
      <c r="BL58" s="305">
        <v>15894.46</v>
      </c>
      <c r="BM58" s="305">
        <v>15938.81</v>
      </c>
      <c r="BN58" s="305">
        <v>15970.86</v>
      </c>
      <c r="BO58" s="305">
        <v>16005.85</v>
      </c>
      <c r="BP58" s="305">
        <v>16038.23</v>
      </c>
      <c r="BQ58" s="305">
        <v>16070.32</v>
      </c>
      <c r="BR58" s="305">
        <v>16095.77</v>
      </c>
      <c r="BS58" s="305">
        <v>16116.89</v>
      </c>
      <c r="BT58" s="305">
        <v>16120.76</v>
      </c>
      <c r="BU58" s="305">
        <v>16142.9</v>
      </c>
      <c r="BV58" s="305">
        <v>16170.41</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9.1864719715999996</v>
      </c>
      <c r="AT59" s="68">
        <v>4.8516670690000003</v>
      </c>
      <c r="AU59" s="68">
        <v>5.2311565865</v>
      </c>
      <c r="AV59" s="68">
        <v>4.2728404815000003</v>
      </c>
      <c r="AW59" s="68">
        <v>2.3477715840000002</v>
      </c>
      <c r="AX59" s="68">
        <v>2.7894012112</v>
      </c>
      <c r="AY59" s="68">
        <v>13.559873126999999</v>
      </c>
      <c r="AZ59" s="68">
        <v>3.7071478506000002</v>
      </c>
      <c r="BA59" s="68">
        <v>29.341173165000001</v>
      </c>
      <c r="BB59" s="68">
        <v>-5.0992229915999996</v>
      </c>
      <c r="BC59" s="68">
        <v>-2.1463383340000002</v>
      </c>
      <c r="BD59" s="301">
        <v>-1.4991479999999999</v>
      </c>
      <c r="BE59" s="301">
        <v>-1.450072</v>
      </c>
      <c r="BF59" s="301">
        <v>1.6593830000000001</v>
      </c>
      <c r="BG59" s="301">
        <v>0.72599999999999998</v>
      </c>
      <c r="BH59" s="301">
        <v>0.97384530000000002</v>
      </c>
      <c r="BI59" s="301">
        <v>2.3211520000000001</v>
      </c>
      <c r="BJ59" s="301">
        <v>2.2550080000000001</v>
      </c>
      <c r="BK59" s="301">
        <v>-7.4229469999999997</v>
      </c>
      <c r="BL59" s="301">
        <v>1.079577</v>
      </c>
      <c r="BM59" s="301">
        <v>-17.56757</v>
      </c>
      <c r="BN59" s="301">
        <v>-2.649915</v>
      </c>
      <c r="BO59" s="301">
        <v>-0.5869839</v>
      </c>
      <c r="BP59" s="301">
        <v>0.82061399999999995</v>
      </c>
      <c r="BQ59" s="301">
        <v>0.63678069999999998</v>
      </c>
      <c r="BR59" s="301">
        <v>1.2608269999999999</v>
      </c>
      <c r="BS59" s="301">
        <v>1.8194699999999999</v>
      </c>
      <c r="BT59" s="301">
        <v>2.5097559999999999</v>
      </c>
      <c r="BU59" s="301">
        <v>2.784497</v>
      </c>
      <c r="BV59" s="301">
        <v>2.837288</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1097</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99.040999999999997</v>
      </c>
      <c r="AT62" s="68">
        <v>100.657</v>
      </c>
      <c r="AU62" s="68">
        <v>100.63849999999999</v>
      </c>
      <c r="AV62" s="68">
        <v>102.0891</v>
      </c>
      <c r="AW62" s="68">
        <v>103.1422</v>
      </c>
      <c r="AX62" s="68">
        <v>103.99169999999999</v>
      </c>
      <c r="AY62" s="68">
        <v>105.2384</v>
      </c>
      <c r="AZ62" s="68">
        <v>100.9</v>
      </c>
      <c r="BA62" s="68">
        <v>104.1502</v>
      </c>
      <c r="BB62" s="68">
        <v>104.5924</v>
      </c>
      <c r="BC62" s="68">
        <v>104.84964198</v>
      </c>
      <c r="BD62" s="301">
        <v>105.4783</v>
      </c>
      <c r="BE62" s="301">
        <v>106.18259999999999</v>
      </c>
      <c r="BF62" s="301">
        <v>106.9569</v>
      </c>
      <c r="BG62" s="301">
        <v>107.8034</v>
      </c>
      <c r="BH62" s="301">
        <v>108.9833</v>
      </c>
      <c r="BI62" s="301">
        <v>109.7778</v>
      </c>
      <c r="BJ62" s="301">
        <v>110.4483</v>
      </c>
      <c r="BK62" s="301">
        <v>110.92659999999999</v>
      </c>
      <c r="BL62" s="301">
        <v>111.4003</v>
      </c>
      <c r="BM62" s="301">
        <v>111.8013</v>
      </c>
      <c r="BN62" s="301">
        <v>112.12730000000001</v>
      </c>
      <c r="BO62" s="301">
        <v>112.3843</v>
      </c>
      <c r="BP62" s="301">
        <v>112.57</v>
      </c>
      <c r="BQ62" s="301">
        <v>112.602</v>
      </c>
      <c r="BR62" s="301">
        <v>112.7073</v>
      </c>
      <c r="BS62" s="301">
        <v>112.8032</v>
      </c>
      <c r="BT62" s="301">
        <v>112.8676</v>
      </c>
      <c r="BU62" s="301">
        <v>112.96169999999999</v>
      </c>
      <c r="BV62" s="301">
        <v>113.06319999999999</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-6.2885571763000003</v>
      </c>
      <c r="AT63" s="68">
        <v>-5.3534354360999998</v>
      </c>
      <c r="AU63" s="68">
        <v>-4.7485414875999998</v>
      </c>
      <c r="AV63" s="68">
        <v>-2.8268877487999999</v>
      </c>
      <c r="AW63" s="68">
        <v>-2.7958095841000001</v>
      </c>
      <c r="AX63" s="68">
        <v>-2.2261313997999999</v>
      </c>
      <c r="AY63" s="68">
        <v>-0.88240862046000001</v>
      </c>
      <c r="AZ63" s="68">
        <v>-4.9039945034999999</v>
      </c>
      <c r="BA63" s="68">
        <v>3.3209460866999998</v>
      </c>
      <c r="BB63" s="68">
        <v>23.268284748999999</v>
      </c>
      <c r="BC63" s="68">
        <v>19.020860762000002</v>
      </c>
      <c r="BD63" s="301">
        <v>11.030530000000001</v>
      </c>
      <c r="BE63" s="301">
        <v>7.2107469999999996</v>
      </c>
      <c r="BF63" s="301">
        <v>6.2588200000000001</v>
      </c>
      <c r="BG63" s="301">
        <v>7.1194059999999997</v>
      </c>
      <c r="BH63" s="301">
        <v>6.7531059999999998</v>
      </c>
      <c r="BI63" s="301">
        <v>6.4334449999999999</v>
      </c>
      <c r="BJ63" s="301">
        <v>6.2087830000000004</v>
      </c>
      <c r="BK63" s="301">
        <v>5.4050469999999997</v>
      </c>
      <c r="BL63" s="301">
        <v>10.40667</v>
      </c>
      <c r="BM63" s="301">
        <v>7.346203</v>
      </c>
      <c r="BN63" s="301">
        <v>7.2041069999999996</v>
      </c>
      <c r="BO63" s="301">
        <v>7.186159</v>
      </c>
      <c r="BP63" s="301">
        <v>6.7233840000000002</v>
      </c>
      <c r="BQ63" s="301">
        <v>6.0456440000000002</v>
      </c>
      <c r="BR63" s="301">
        <v>5.376296</v>
      </c>
      <c r="BS63" s="301">
        <v>4.6379400000000004</v>
      </c>
      <c r="BT63" s="301">
        <v>3.5641690000000001</v>
      </c>
      <c r="BU63" s="301">
        <v>2.9003169999999998</v>
      </c>
      <c r="BV63" s="301">
        <v>2.367486</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739.26468623000005</v>
      </c>
      <c r="AN67" s="232">
        <v>651.77412973000003</v>
      </c>
      <c r="AO67" s="232">
        <v>483.11014146000002</v>
      </c>
      <c r="AP67" s="232">
        <v>358.61159529000003</v>
      </c>
      <c r="AQ67" s="232">
        <v>156.42778863000001</v>
      </c>
      <c r="AR67" s="232">
        <v>25.461030562000001</v>
      </c>
      <c r="AS67" s="232">
        <v>4.6126620067999999</v>
      </c>
      <c r="AT67" s="232">
        <v>7.2497316880999998</v>
      </c>
      <c r="AU67" s="232">
        <v>58.200949764000001</v>
      </c>
      <c r="AV67" s="232">
        <v>247.27046695000001</v>
      </c>
      <c r="AW67" s="232">
        <v>421.25520931</v>
      </c>
      <c r="AX67" s="232">
        <v>749.21662098000002</v>
      </c>
      <c r="AY67" s="232">
        <v>801.92176690999997</v>
      </c>
      <c r="AZ67" s="232">
        <v>791.02799364999998</v>
      </c>
      <c r="BA67" s="232">
        <v>505.48387344999998</v>
      </c>
      <c r="BB67" s="232">
        <v>304.91358873000001</v>
      </c>
      <c r="BC67" s="232">
        <v>146.81712272999999</v>
      </c>
      <c r="BD67" s="305">
        <v>27.976324711</v>
      </c>
      <c r="BE67" s="305">
        <v>6.5966127011999998</v>
      </c>
      <c r="BF67" s="305">
        <v>10.297709635</v>
      </c>
      <c r="BG67" s="305">
        <v>54.848496232000002</v>
      </c>
      <c r="BH67" s="305">
        <v>243.32657012999999</v>
      </c>
      <c r="BI67" s="305">
        <v>490.47688097000002</v>
      </c>
      <c r="BJ67" s="305">
        <v>777.26275341999997</v>
      </c>
      <c r="BK67" s="305">
        <v>848.23339102</v>
      </c>
      <c r="BL67" s="305">
        <v>685.16587241000002</v>
      </c>
      <c r="BM67" s="305">
        <v>557.67798941000001</v>
      </c>
      <c r="BN67" s="305">
        <v>311.77852661999998</v>
      </c>
      <c r="BO67" s="305">
        <v>137.28692561</v>
      </c>
      <c r="BP67" s="305">
        <v>30.200803301000001</v>
      </c>
      <c r="BQ67" s="305">
        <v>7.0656020120000003</v>
      </c>
      <c r="BR67" s="305">
        <v>10.961592646</v>
      </c>
      <c r="BS67" s="305">
        <v>54.783358219</v>
      </c>
      <c r="BT67" s="305">
        <v>242.98178408999999</v>
      </c>
      <c r="BU67" s="305">
        <v>489.94433720000001</v>
      </c>
      <c r="BV67" s="305">
        <v>776.51660362999996</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15.350659887000001</v>
      </c>
      <c r="AN69" s="261">
        <v>12.629271235999999</v>
      </c>
      <c r="AO69" s="261">
        <v>42.776900206999997</v>
      </c>
      <c r="AP69" s="261">
        <v>42.636351462999997</v>
      </c>
      <c r="AQ69" s="261">
        <v>105.47384832</v>
      </c>
      <c r="AR69" s="261">
        <v>247.31276706</v>
      </c>
      <c r="AS69" s="261">
        <v>397.53117643000002</v>
      </c>
      <c r="AT69" s="261">
        <v>356.59801468000001</v>
      </c>
      <c r="AU69" s="261">
        <v>181.24698842999999</v>
      </c>
      <c r="AV69" s="261">
        <v>83.066102854999997</v>
      </c>
      <c r="AW69" s="261">
        <v>32.158987496000002</v>
      </c>
      <c r="AX69" s="261">
        <v>6.9440642316999996</v>
      </c>
      <c r="AY69" s="261">
        <v>9.8936115119999997</v>
      </c>
      <c r="AZ69" s="261">
        <v>11.998178328</v>
      </c>
      <c r="BA69" s="261">
        <v>28.38626678</v>
      </c>
      <c r="BB69" s="261">
        <v>37.128583544999998</v>
      </c>
      <c r="BC69" s="261">
        <v>116.0894026</v>
      </c>
      <c r="BD69" s="307">
        <v>244.45527822</v>
      </c>
      <c r="BE69" s="307">
        <v>355.49918458000002</v>
      </c>
      <c r="BF69" s="307">
        <v>331.49798270999997</v>
      </c>
      <c r="BG69" s="307">
        <v>183.74488112</v>
      </c>
      <c r="BH69" s="307">
        <v>66.811904792999997</v>
      </c>
      <c r="BI69" s="307">
        <v>21.589115977999999</v>
      </c>
      <c r="BJ69" s="307">
        <v>10.501933212999999</v>
      </c>
      <c r="BK69" s="307">
        <v>10.901690668000001</v>
      </c>
      <c r="BL69" s="307">
        <v>11.823657652</v>
      </c>
      <c r="BM69" s="307">
        <v>23.073054082999999</v>
      </c>
      <c r="BN69" s="307">
        <v>40.883879788000002</v>
      </c>
      <c r="BO69" s="307">
        <v>123.53099124000001</v>
      </c>
      <c r="BP69" s="307">
        <v>242.92763203000001</v>
      </c>
      <c r="BQ69" s="307">
        <v>353.04671361999999</v>
      </c>
      <c r="BR69" s="307">
        <v>326.31706883999999</v>
      </c>
      <c r="BS69" s="307">
        <v>184.16220537000001</v>
      </c>
      <c r="BT69" s="307">
        <v>67.060122433000004</v>
      </c>
      <c r="BU69" s="307">
        <v>21.68307295</v>
      </c>
      <c r="BV69" s="307">
        <v>10.542505953999999</v>
      </c>
    </row>
    <row r="70" spans="1:74" s="389" customFormat="1" ht="12" customHeight="1" x14ac:dyDescent="0.25">
      <c r="A70" s="388"/>
      <c r="B70" s="754" t="s">
        <v>816</v>
      </c>
      <c r="C70" s="755"/>
      <c r="D70" s="755"/>
      <c r="E70" s="755"/>
      <c r="F70" s="755"/>
      <c r="G70" s="755"/>
      <c r="H70" s="755"/>
      <c r="I70" s="755"/>
      <c r="J70" s="755"/>
      <c r="K70" s="755"/>
      <c r="L70" s="755"/>
      <c r="M70" s="755"/>
      <c r="N70" s="755"/>
      <c r="O70" s="755"/>
      <c r="P70" s="755"/>
      <c r="Q70" s="756"/>
      <c r="AY70" s="448"/>
      <c r="AZ70" s="448"/>
      <c r="BA70" s="448"/>
      <c r="BB70" s="448"/>
      <c r="BC70" s="448"/>
      <c r="BD70" s="542"/>
      <c r="BE70" s="542"/>
      <c r="BF70" s="542"/>
      <c r="BG70" s="448"/>
      <c r="BH70" s="448"/>
      <c r="BI70" s="448"/>
      <c r="BJ70" s="448"/>
    </row>
    <row r="71" spans="1:74" s="389" customFormat="1" ht="12" customHeight="1" x14ac:dyDescent="0.25">
      <c r="A71" s="388"/>
      <c r="B71" s="754" t="s">
        <v>817</v>
      </c>
      <c r="C71" s="757"/>
      <c r="D71" s="757"/>
      <c r="E71" s="757"/>
      <c r="F71" s="757"/>
      <c r="G71" s="757"/>
      <c r="H71" s="757"/>
      <c r="I71" s="757"/>
      <c r="J71" s="757"/>
      <c r="K71" s="757"/>
      <c r="L71" s="757"/>
      <c r="M71" s="757"/>
      <c r="N71" s="757"/>
      <c r="O71" s="757"/>
      <c r="P71" s="757"/>
      <c r="Q71" s="756"/>
      <c r="AY71" s="448"/>
      <c r="AZ71" s="448"/>
      <c r="BA71" s="448"/>
      <c r="BB71" s="448"/>
      <c r="BC71" s="448"/>
      <c r="BD71" s="542"/>
      <c r="BE71" s="542"/>
      <c r="BF71" s="542"/>
      <c r="BG71" s="448"/>
      <c r="BH71" s="448"/>
      <c r="BI71" s="448"/>
      <c r="BJ71" s="448"/>
    </row>
    <row r="72" spans="1:74" s="389" customFormat="1" ht="12" customHeight="1" x14ac:dyDescent="0.25">
      <c r="A72" s="388"/>
      <c r="B72" s="754" t="s">
        <v>818</v>
      </c>
      <c r="C72" s="757"/>
      <c r="D72" s="757"/>
      <c r="E72" s="757"/>
      <c r="F72" s="757"/>
      <c r="G72" s="757"/>
      <c r="H72" s="757"/>
      <c r="I72" s="757"/>
      <c r="J72" s="757"/>
      <c r="K72" s="757"/>
      <c r="L72" s="757"/>
      <c r="M72" s="757"/>
      <c r="N72" s="757"/>
      <c r="O72" s="757"/>
      <c r="P72" s="757"/>
      <c r="Q72" s="756"/>
      <c r="AY72" s="448"/>
      <c r="AZ72" s="448"/>
      <c r="BA72" s="448"/>
      <c r="BB72" s="448"/>
      <c r="BC72" s="448"/>
      <c r="BD72" s="542"/>
      <c r="BE72" s="542"/>
      <c r="BF72" s="542"/>
      <c r="BG72" s="448"/>
      <c r="BH72" s="448"/>
      <c r="BI72" s="448"/>
      <c r="BJ72" s="448"/>
    </row>
    <row r="73" spans="1:74" s="389" customFormat="1" ht="12" customHeight="1" x14ac:dyDescent="0.25">
      <c r="A73" s="388"/>
      <c r="B73" s="754" t="s">
        <v>829</v>
      </c>
      <c r="C73" s="756"/>
      <c r="D73" s="756"/>
      <c r="E73" s="756"/>
      <c r="F73" s="756"/>
      <c r="G73" s="756"/>
      <c r="H73" s="756"/>
      <c r="I73" s="756"/>
      <c r="J73" s="756"/>
      <c r="K73" s="756"/>
      <c r="L73" s="756"/>
      <c r="M73" s="756"/>
      <c r="N73" s="756"/>
      <c r="O73" s="756"/>
      <c r="P73" s="756"/>
      <c r="Q73" s="756"/>
      <c r="AY73" s="448"/>
      <c r="AZ73" s="448"/>
      <c r="BA73" s="448"/>
      <c r="BB73" s="448"/>
      <c r="BC73" s="448"/>
      <c r="BD73" s="542"/>
      <c r="BE73" s="542"/>
      <c r="BF73" s="542"/>
      <c r="BG73" s="448"/>
      <c r="BH73" s="448"/>
      <c r="BI73" s="448"/>
      <c r="BJ73" s="448"/>
    </row>
    <row r="74" spans="1:74" s="389" customFormat="1" ht="12" customHeight="1" x14ac:dyDescent="0.25">
      <c r="A74" s="388"/>
      <c r="B74" s="754" t="s">
        <v>832</v>
      </c>
      <c r="C74" s="757"/>
      <c r="D74" s="757"/>
      <c r="E74" s="757"/>
      <c r="F74" s="757"/>
      <c r="G74" s="757"/>
      <c r="H74" s="757"/>
      <c r="I74" s="757"/>
      <c r="J74" s="757"/>
      <c r="K74" s="757"/>
      <c r="L74" s="757"/>
      <c r="M74" s="757"/>
      <c r="N74" s="757"/>
      <c r="O74" s="757"/>
      <c r="P74" s="757"/>
      <c r="Q74" s="756"/>
      <c r="AY74" s="448"/>
      <c r="AZ74" s="448"/>
      <c r="BA74" s="448"/>
      <c r="BB74" s="448"/>
      <c r="BC74" s="448"/>
      <c r="BD74" s="542"/>
      <c r="BE74" s="542"/>
      <c r="BF74" s="542"/>
      <c r="BG74" s="448"/>
      <c r="BH74" s="448"/>
      <c r="BI74" s="448"/>
      <c r="BJ74" s="448"/>
    </row>
    <row r="75" spans="1:74" s="389" customFormat="1" ht="12" customHeight="1" x14ac:dyDescent="0.25">
      <c r="A75" s="388"/>
      <c r="B75" s="760" t="s">
        <v>833</v>
      </c>
      <c r="C75" s="756"/>
      <c r="D75" s="756"/>
      <c r="E75" s="756"/>
      <c r="F75" s="756"/>
      <c r="G75" s="756"/>
      <c r="H75" s="756"/>
      <c r="I75" s="756"/>
      <c r="J75" s="756"/>
      <c r="K75" s="756"/>
      <c r="L75" s="756"/>
      <c r="M75" s="756"/>
      <c r="N75" s="756"/>
      <c r="O75" s="756"/>
      <c r="P75" s="756"/>
      <c r="Q75" s="756"/>
      <c r="AY75" s="448"/>
      <c r="AZ75" s="448"/>
      <c r="BA75" s="448"/>
      <c r="BB75" s="448"/>
      <c r="BC75" s="448"/>
      <c r="BD75" s="542"/>
      <c r="BE75" s="542"/>
      <c r="BF75" s="542"/>
      <c r="BG75" s="448"/>
      <c r="BH75" s="448"/>
      <c r="BI75" s="448"/>
      <c r="BJ75" s="448"/>
    </row>
    <row r="76" spans="1:74" s="389" customFormat="1" ht="12" customHeight="1" x14ac:dyDescent="0.25">
      <c r="A76" s="388"/>
      <c r="B76" s="761" t="s">
        <v>834</v>
      </c>
      <c r="C76" s="762"/>
      <c r="D76" s="762"/>
      <c r="E76" s="762"/>
      <c r="F76" s="762"/>
      <c r="G76" s="762"/>
      <c r="H76" s="762"/>
      <c r="I76" s="762"/>
      <c r="J76" s="762"/>
      <c r="K76" s="762"/>
      <c r="L76" s="762"/>
      <c r="M76" s="762"/>
      <c r="N76" s="762"/>
      <c r="O76" s="762"/>
      <c r="P76" s="762"/>
      <c r="Q76" s="759"/>
      <c r="AY76" s="448"/>
      <c r="AZ76" s="448"/>
      <c r="BA76" s="448"/>
      <c r="BB76" s="448"/>
      <c r="BC76" s="448"/>
      <c r="BD76" s="542"/>
      <c r="BE76" s="542"/>
      <c r="BF76" s="542"/>
      <c r="BG76" s="448"/>
      <c r="BH76" s="448"/>
      <c r="BI76" s="448"/>
      <c r="BJ76" s="448"/>
    </row>
    <row r="77" spans="1:74" s="389" customFormat="1" ht="12" customHeight="1" x14ac:dyDescent="0.25">
      <c r="A77" s="388"/>
      <c r="B77" s="752" t="s">
        <v>815</v>
      </c>
      <c r="C77" s="744"/>
      <c r="D77" s="744"/>
      <c r="E77" s="744"/>
      <c r="F77" s="744"/>
      <c r="G77" s="744"/>
      <c r="H77" s="744"/>
      <c r="I77" s="744"/>
      <c r="J77" s="744"/>
      <c r="K77" s="744"/>
      <c r="L77" s="744"/>
      <c r="M77" s="744"/>
      <c r="N77" s="744"/>
      <c r="O77" s="744"/>
      <c r="P77" s="744"/>
      <c r="Q77" s="744"/>
      <c r="AY77" s="448"/>
      <c r="AZ77" s="448"/>
      <c r="BA77" s="448"/>
      <c r="BB77" s="448"/>
      <c r="BC77" s="448"/>
      <c r="BD77" s="542"/>
      <c r="BE77" s="542"/>
      <c r="BF77" s="542"/>
      <c r="BG77" s="448"/>
      <c r="BH77" s="448"/>
      <c r="BI77" s="448"/>
      <c r="BJ77" s="448"/>
    </row>
    <row r="78" spans="1:74" s="389" customFormat="1" ht="12" customHeight="1" x14ac:dyDescent="0.25">
      <c r="A78" s="388"/>
      <c r="B78" s="768" t="str">
        <f>"Notes: "&amp;"EIA completed modeling and analysis for this report on " &amp;Dates!D2&amp;"."</f>
        <v>Notes: EIA completed modeling and analysis for this report on Thursday June 3, 2021.</v>
      </c>
      <c r="C78" s="769"/>
      <c r="D78" s="769"/>
      <c r="E78" s="769"/>
      <c r="F78" s="769"/>
      <c r="G78" s="769"/>
      <c r="H78" s="769"/>
      <c r="I78" s="769"/>
      <c r="J78" s="769"/>
      <c r="K78" s="769"/>
      <c r="L78" s="769"/>
      <c r="M78" s="769"/>
      <c r="N78" s="769"/>
      <c r="O78" s="769"/>
      <c r="P78" s="769"/>
      <c r="Q78" s="769"/>
      <c r="AY78" s="448"/>
      <c r="AZ78" s="448"/>
      <c r="BA78" s="448"/>
      <c r="BB78" s="448"/>
      <c r="BC78" s="448"/>
      <c r="BD78" s="542"/>
      <c r="BE78" s="542"/>
      <c r="BF78" s="542"/>
      <c r="BG78" s="448"/>
      <c r="BH78" s="448"/>
      <c r="BI78" s="448"/>
      <c r="BJ78" s="448"/>
    </row>
    <row r="79" spans="1:74" s="389" customFormat="1" ht="12" customHeight="1" x14ac:dyDescent="0.25">
      <c r="A79" s="388"/>
      <c r="B79" s="770" t="s">
        <v>353</v>
      </c>
      <c r="C79" s="769"/>
      <c r="D79" s="769"/>
      <c r="E79" s="769"/>
      <c r="F79" s="769"/>
      <c r="G79" s="769"/>
      <c r="H79" s="769"/>
      <c r="I79" s="769"/>
      <c r="J79" s="769"/>
      <c r="K79" s="769"/>
      <c r="L79" s="769"/>
      <c r="M79" s="769"/>
      <c r="N79" s="769"/>
      <c r="O79" s="769"/>
      <c r="P79" s="769"/>
      <c r="Q79" s="769"/>
      <c r="AY79" s="448"/>
      <c r="AZ79" s="448"/>
      <c r="BA79" s="448"/>
      <c r="BB79" s="448"/>
      <c r="BC79" s="448"/>
      <c r="BD79" s="542"/>
      <c r="BE79" s="542"/>
      <c r="BF79" s="542"/>
      <c r="BG79" s="448"/>
      <c r="BH79" s="448"/>
      <c r="BI79" s="448"/>
      <c r="BJ79" s="448"/>
    </row>
    <row r="80" spans="1:74" s="389" customFormat="1" ht="12" customHeight="1" x14ac:dyDescent="0.25">
      <c r="A80" s="388"/>
      <c r="B80" s="753" t="s">
        <v>129</v>
      </c>
      <c r="C80" s="744"/>
      <c r="D80" s="744"/>
      <c r="E80" s="744"/>
      <c r="F80" s="744"/>
      <c r="G80" s="744"/>
      <c r="H80" s="744"/>
      <c r="I80" s="744"/>
      <c r="J80" s="744"/>
      <c r="K80" s="744"/>
      <c r="L80" s="744"/>
      <c r="M80" s="744"/>
      <c r="N80" s="744"/>
      <c r="O80" s="744"/>
      <c r="P80" s="744"/>
      <c r="Q80" s="744"/>
      <c r="AY80" s="448"/>
      <c r="AZ80" s="448"/>
      <c r="BA80" s="448"/>
      <c r="BB80" s="448"/>
      <c r="BC80" s="448"/>
      <c r="BD80" s="542"/>
      <c r="BE80" s="542"/>
      <c r="BF80" s="542"/>
      <c r="BG80" s="448"/>
      <c r="BH80" s="448"/>
      <c r="BI80" s="448"/>
      <c r="BJ80" s="448"/>
    </row>
    <row r="81" spans="1:74" s="389" customFormat="1" ht="12" customHeight="1" x14ac:dyDescent="0.25">
      <c r="A81" s="388"/>
      <c r="B81" s="763" t="s">
        <v>835</v>
      </c>
      <c r="C81" s="762"/>
      <c r="D81" s="762"/>
      <c r="E81" s="762"/>
      <c r="F81" s="762"/>
      <c r="G81" s="762"/>
      <c r="H81" s="762"/>
      <c r="I81" s="762"/>
      <c r="J81" s="762"/>
      <c r="K81" s="762"/>
      <c r="L81" s="762"/>
      <c r="M81" s="762"/>
      <c r="N81" s="762"/>
      <c r="O81" s="762"/>
      <c r="P81" s="762"/>
      <c r="Q81" s="759"/>
      <c r="AY81" s="448"/>
      <c r="AZ81" s="448"/>
      <c r="BA81" s="448"/>
      <c r="BB81" s="448"/>
      <c r="BC81" s="448"/>
      <c r="BD81" s="542"/>
      <c r="BE81" s="542"/>
      <c r="BF81" s="542"/>
      <c r="BG81" s="448"/>
      <c r="BH81" s="448"/>
      <c r="BI81" s="448"/>
      <c r="BJ81" s="448"/>
    </row>
    <row r="82" spans="1:74" s="389" customFormat="1" ht="12" customHeight="1" x14ac:dyDescent="0.25">
      <c r="A82" s="388"/>
      <c r="B82" s="764" t="s">
        <v>836</v>
      </c>
      <c r="C82" s="759"/>
      <c r="D82" s="759"/>
      <c r="E82" s="759"/>
      <c r="F82" s="759"/>
      <c r="G82" s="759"/>
      <c r="H82" s="759"/>
      <c r="I82" s="759"/>
      <c r="J82" s="759"/>
      <c r="K82" s="759"/>
      <c r="L82" s="759"/>
      <c r="M82" s="759"/>
      <c r="N82" s="759"/>
      <c r="O82" s="759"/>
      <c r="P82" s="759"/>
      <c r="Q82" s="759"/>
      <c r="AY82" s="448"/>
      <c r="AZ82" s="448"/>
      <c r="BA82" s="448"/>
      <c r="BB82" s="448"/>
      <c r="BC82" s="448"/>
      <c r="BD82" s="542"/>
      <c r="BE82" s="542"/>
      <c r="BF82" s="542"/>
      <c r="BG82" s="448"/>
      <c r="BH82" s="448"/>
      <c r="BI82" s="448"/>
      <c r="BJ82" s="448"/>
    </row>
    <row r="83" spans="1:74" s="389" customFormat="1" ht="12" customHeight="1" x14ac:dyDescent="0.25">
      <c r="A83" s="388"/>
      <c r="B83" s="764" t="s">
        <v>837</v>
      </c>
      <c r="C83" s="759"/>
      <c r="D83" s="759"/>
      <c r="E83" s="759"/>
      <c r="F83" s="759"/>
      <c r="G83" s="759"/>
      <c r="H83" s="759"/>
      <c r="I83" s="759"/>
      <c r="J83" s="759"/>
      <c r="K83" s="759"/>
      <c r="L83" s="759"/>
      <c r="M83" s="759"/>
      <c r="N83" s="759"/>
      <c r="O83" s="759"/>
      <c r="P83" s="759"/>
      <c r="Q83" s="759"/>
      <c r="AY83" s="448"/>
      <c r="AZ83" s="448"/>
      <c r="BA83" s="448"/>
      <c r="BB83" s="448"/>
      <c r="BC83" s="448"/>
      <c r="BD83" s="542"/>
      <c r="BE83" s="542"/>
      <c r="BF83" s="542"/>
      <c r="BG83" s="448"/>
      <c r="BH83" s="448"/>
      <c r="BI83" s="448"/>
      <c r="BJ83" s="448"/>
    </row>
    <row r="84" spans="1:74" s="389" customFormat="1" ht="12" customHeight="1" x14ac:dyDescent="0.25">
      <c r="A84" s="388"/>
      <c r="B84" s="765" t="s">
        <v>838</v>
      </c>
      <c r="C84" s="766"/>
      <c r="D84" s="766"/>
      <c r="E84" s="766"/>
      <c r="F84" s="766"/>
      <c r="G84" s="766"/>
      <c r="H84" s="766"/>
      <c r="I84" s="766"/>
      <c r="J84" s="766"/>
      <c r="K84" s="766"/>
      <c r="L84" s="766"/>
      <c r="M84" s="766"/>
      <c r="N84" s="766"/>
      <c r="O84" s="766"/>
      <c r="P84" s="766"/>
      <c r="Q84" s="759"/>
      <c r="AY84" s="448"/>
      <c r="AZ84" s="448"/>
      <c r="BA84" s="448"/>
      <c r="BB84" s="448"/>
      <c r="BC84" s="448"/>
      <c r="BD84" s="542"/>
      <c r="BE84" s="542"/>
      <c r="BF84" s="542"/>
      <c r="BG84" s="448"/>
      <c r="BH84" s="448"/>
      <c r="BI84" s="448"/>
      <c r="BJ84" s="448"/>
    </row>
    <row r="85" spans="1:74" s="390" customFormat="1" ht="12" customHeight="1" x14ac:dyDescent="0.25">
      <c r="A85" s="388"/>
      <c r="B85" s="767" t="s">
        <v>1383</v>
      </c>
      <c r="C85" s="759"/>
      <c r="D85" s="759"/>
      <c r="E85" s="759"/>
      <c r="F85" s="759"/>
      <c r="G85" s="759"/>
      <c r="H85" s="759"/>
      <c r="I85" s="759"/>
      <c r="J85" s="759"/>
      <c r="K85" s="759"/>
      <c r="L85" s="759"/>
      <c r="M85" s="759"/>
      <c r="N85" s="759"/>
      <c r="O85" s="759"/>
      <c r="P85" s="759"/>
      <c r="Q85" s="759"/>
      <c r="AY85" s="449"/>
      <c r="AZ85" s="449"/>
      <c r="BA85" s="449"/>
      <c r="BB85" s="449"/>
      <c r="BC85" s="449"/>
      <c r="BD85" s="677"/>
      <c r="BE85" s="677"/>
      <c r="BF85" s="677"/>
      <c r="BG85" s="449"/>
      <c r="BH85" s="449"/>
      <c r="BI85" s="449"/>
      <c r="BJ85" s="449"/>
    </row>
    <row r="86" spans="1:74" s="390" customFormat="1" ht="12" customHeight="1" x14ac:dyDescent="0.25">
      <c r="A86" s="388"/>
      <c r="B86" s="758" t="s">
        <v>1382</v>
      </c>
      <c r="C86" s="759"/>
      <c r="D86" s="759"/>
      <c r="E86" s="759"/>
      <c r="F86" s="759"/>
      <c r="G86" s="759"/>
      <c r="H86" s="759"/>
      <c r="I86" s="759"/>
      <c r="J86" s="759"/>
      <c r="K86" s="759"/>
      <c r="L86" s="759"/>
      <c r="M86" s="759"/>
      <c r="N86" s="759"/>
      <c r="O86" s="759"/>
      <c r="P86" s="759"/>
      <c r="Q86" s="759"/>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E10" sqref="BE10"/>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79" customWidth="1"/>
    <col min="59" max="62" width="6.5546875" style="373" customWidth="1"/>
    <col min="63" max="74" width="6.5546875" style="13" customWidth="1"/>
    <col min="75" max="16384" width="9.5546875" style="13"/>
  </cols>
  <sheetData>
    <row r="1" spans="1:74" ht="13.35" customHeight="1" x14ac:dyDescent="0.25">
      <c r="A1" s="741" t="s">
        <v>798</v>
      </c>
      <c r="B1" s="773" t="s">
        <v>987</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54"/>
    </row>
    <row r="2" spans="1:74" ht="13.2" x14ac:dyDescent="0.25">
      <c r="A2" s="742"/>
      <c r="B2" s="486" t="str">
        <f>"U.S. Energy Information Administration  |  Short-Term Energy Outlook  - "&amp;Dates!D1</f>
        <v>U.S. Energy Information Administration  |  Short-Term Energy Outlook  - June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99">
        <v>65.5</v>
      </c>
      <c r="BE6" s="299">
        <v>65.5</v>
      </c>
      <c r="BF6" s="299">
        <v>65.5</v>
      </c>
      <c r="BG6" s="299">
        <v>62.5</v>
      </c>
      <c r="BH6" s="299">
        <v>60.5</v>
      </c>
      <c r="BI6" s="299">
        <v>60.5</v>
      </c>
      <c r="BJ6" s="299">
        <v>60.5</v>
      </c>
      <c r="BK6" s="299">
        <v>58.5</v>
      </c>
      <c r="BL6" s="299">
        <v>58.5</v>
      </c>
      <c r="BM6" s="299">
        <v>58.5</v>
      </c>
      <c r="BN6" s="299">
        <v>56.5</v>
      </c>
      <c r="BO6" s="299">
        <v>56.5</v>
      </c>
      <c r="BP6" s="299">
        <v>56.5</v>
      </c>
      <c r="BQ6" s="299">
        <v>56</v>
      </c>
      <c r="BR6" s="299">
        <v>56</v>
      </c>
      <c r="BS6" s="299">
        <v>56</v>
      </c>
      <c r="BT6" s="299">
        <v>56</v>
      </c>
      <c r="BU6" s="299">
        <v>56</v>
      </c>
      <c r="BV6" s="299">
        <v>56</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68.489999999999995</v>
      </c>
      <c r="BD7" s="299">
        <v>69</v>
      </c>
      <c r="BE7" s="299">
        <v>69</v>
      </c>
      <c r="BF7" s="299">
        <v>69</v>
      </c>
      <c r="BG7" s="299">
        <v>66</v>
      </c>
      <c r="BH7" s="299">
        <v>64</v>
      </c>
      <c r="BI7" s="299">
        <v>64</v>
      </c>
      <c r="BJ7" s="299">
        <v>64</v>
      </c>
      <c r="BK7" s="299">
        <v>62</v>
      </c>
      <c r="BL7" s="299">
        <v>62</v>
      </c>
      <c r="BM7" s="299">
        <v>62</v>
      </c>
      <c r="BN7" s="299">
        <v>60</v>
      </c>
      <c r="BO7" s="299">
        <v>60</v>
      </c>
      <c r="BP7" s="299">
        <v>60</v>
      </c>
      <c r="BQ7" s="299">
        <v>60</v>
      </c>
      <c r="BR7" s="299">
        <v>60</v>
      </c>
      <c r="BS7" s="299">
        <v>60</v>
      </c>
      <c r="BT7" s="299">
        <v>60</v>
      </c>
      <c r="BU7" s="299">
        <v>60</v>
      </c>
      <c r="BV7" s="299">
        <v>60</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38.76</v>
      </c>
      <c r="AV8" s="210">
        <v>37.799999999999997</v>
      </c>
      <c r="AW8" s="210">
        <v>39.119999999999997</v>
      </c>
      <c r="AX8" s="210">
        <v>45.3</v>
      </c>
      <c r="AY8" s="210">
        <v>49.52</v>
      </c>
      <c r="AZ8" s="210">
        <v>55.57</v>
      </c>
      <c r="BA8" s="210">
        <v>58.97</v>
      </c>
      <c r="BB8" s="210">
        <v>59.72</v>
      </c>
      <c r="BC8" s="210">
        <v>63.17</v>
      </c>
      <c r="BD8" s="299">
        <v>63.5</v>
      </c>
      <c r="BE8" s="299">
        <v>63.5</v>
      </c>
      <c r="BF8" s="299">
        <v>63.5</v>
      </c>
      <c r="BG8" s="299">
        <v>60.5</v>
      </c>
      <c r="BH8" s="299">
        <v>58.5</v>
      </c>
      <c r="BI8" s="299">
        <v>58.5</v>
      </c>
      <c r="BJ8" s="299">
        <v>58.5</v>
      </c>
      <c r="BK8" s="299">
        <v>56.25</v>
      </c>
      <c r="BL8" s="299">
        <v>56.25</v>
      </c>
      <c r="BM8" s="299">
        <v>56.25</v>
      </c>
      <c r="BN8" s="299">
        <v>54.25</v>
      </c>
      <c r="BO8" s="299">
        <v>54.25</v>
      </c>
      <c r="BP8" s="299">
        <v>54.25</v>
      </c>
      <c r="BQ8" s="299">
        <v>53.5</v>
      </c>
      <c r="BR8" s="299">
        <v>53.5</v>
      </c>
      <c r="BS8" s="299">
        <v>53.5</v>
      </c>
      <c r="BT8" s="299">
        <v>53.5</v>
      </c>
      <c r="BU8" s="299">
        <v>53.5</v>
      </c>
      <c r="BV8" s="299">
        <v>53.5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39.21</v>
      </c>
      <c r="AW9" s="210">
        <v>40.68</v>
      </c>
      <c r="AX9" s="210">
        <v>46.19</v>
      </c>
      <c r="AY9" s="210">
        <v>51.36</v>
      </c>
      <c r="AZ9" s="210">
        <v>58.31</v>
      </c>
      <c r="BA9" s="210">
        <v>62.2</v>
      </c>
      <c r="BB9" s="210">
        <v>60.72</v>
      </c>
      <c r="BC9" s="210">
        <v>64.17</v>
      </c>
      <c r="BD9" s="299">
        <v>64.5</v>
      </c>
      <c r="BE9" s="299">
        <v>64.5</v>
      </c>
      <c r="BF9" s="299">
        <v>64.5</v>
      </c>
      <c r="BG9" s="299">
        <v>61.5</v>
      </c>
      <c r="BH9" s="299">
        <v>59.5</v>
      </c>
      <c r="BI9" s="299">
        <v>59.5</v>
      </c>
      <c r="BJ9" s="299">
        <v>59.5</v>
      </c>
      <c r="BK9" s="299">
        <v>57.25</v>
      </c>
      <c r="BL9" s="299">
        <v>57.25</v>
      </c>
      <c r="BM9" s="299">
        <v>57.25</v>
      </c>
      <c r="BN9" s="299">
        <v>55.25</v>
      </c>
      <c r="BO9" s="299">
        <v>55.25</v>
      </c>
      <c r="BP9" s="299">
        <v>55.25</v>
      </c>
      <c r="BQ9" s="299">
        <v>54.5</v>
      </c>
      <c r="BR9" s="299">
        <v>54.5</v>
      </c>
      <c r="BS9" s="299">
        <v>54.5</v>
      </c>
      <c r="BT9" s="299">
        <v>54.5</v>
      </c>
      <c r="BU9" s="299">
        <v>54.5</v>
      </c>
      <c r="BV9" s="299">
        <v>54.5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203.03829999999999</v>
      </c>
      <c r="BC12" s="232">
        <v>217.44159999999999</v>
      </c>
      <c r="BD12" s="305">
        <v>218.93459999999999</v>
      </c>
      <c r="BE12" s="305">
        <v>213.76240000000001</v>
      </c>
      <c r="BF12" s="305">
        <v>210.0693</v>
      </c>
      <c r="BG12" s="305">
        <v>195.3107</v>
      </c>
      <c r="BH12" s="305">
        <v>185.8468</v>
      </c>
      <c r="BI12" s="305">
        <v>181.46250000000001</v>
      </c>
      <c r="BJ12" s="305">
        <v>178.71619999999999</v>
      </c>
      <c r="BK12" s="305">
        <v>170.03479999999999</v>
      </c>
      <c r="BL12" s="305">
        <v>174.19409999999999</v>
      </c>
      <c r="BM12" s="305">
        <v>178.9581</v>
      </c>
      <c r="BN12" s="305">
        <v>182.48099999999999</v>
      </c>
      <c r="BO12" s="305">
        <v>185.6617</v>
      </c>
      <c r="BP12" s="305">
        <v>185.57069999999999</v>
      </c>
      <c r="BQ12" s="305">
        <v>185.26220000000001</v>
      </c>
      <c r="BR12" s="305">
        <v>188.5556</v>
      </c>
      <c r="BS12" s="305">
        <v>183.20949999999999</v>
      </c>
      <c r="BT12" s="305">
        <v>177.37</v>
      </c>
      <c r="BU12" s="305">
        <v>175.23339999999999</v>
      </c>
      <c r="BV12" s="305">
        <v>167.9699</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192.76949999999999</v>
      </c>
      <c r="BC13" s="232">
        <v>203.77170000000001</v>
      </c>
      <c r="BD13" s="305">
        <v>206.39449999999999</v>
      </c>
      <c r="BE13" s="305">
        <v>205.9144</v>
      </c>
      <c r="BF13" s="305">
        <v>209.60159999999999</v>
      </c>
      <c r="BG13" s="305">
        <v>202.19059999999999</v>
      </c>
      <c r="BH13" s="305">
        <v>198.2749</v>
      </c>
      <c r="BI13" s="305">
        <v>198.56899999999999</v>
      </c>
      <c r="BJ13" s="305">
        <v>191.60419999999999</v>
      </c>
      <c r="BK13" s="305">
        <v>187.613</v>
      </c>
      <c r="BL13" s="305">
        <v>190.10929999999999</v>
      </c>
      <c r="BM13" s="305">
        <v>190.84639999999999</v>
      </c>
      <c r="BN13" s="305">
        <v>186.03829999999999</v>
      </c>
      <c r="BO13" s="305">
        <v>188.01240000000001</v>
      </c>
      <c r="BP13" s="305">
        <v>185.2638</v>
      </c>
      <c r="BQ13" s="305">
        <v>185.15129999999999</v>
      </c>
      <c r="BR13" s="305">
        <v>188.81870000000001</v>
      </c>
      <c r="BS13" s="305">
        <v>187.2792</v>
      </c>
      <c r="BT13" s="305">
        <v>191.98240000000001</v>
      </c>
      <c r="BU13" s="305">
        <v>189.7834</v>
      </c>
      <c r="BV13" s="305">
        <v>178.7261</v>
      </c>
    </row>
    <row r="14" spans="1:74" ht="11.1" customHeight="1" x14ac:dyDescent="0.2">
      <c r="A14" s="52" t="s">
        <v>526</v>
      </c>
      <c r="B14" s="576" t="s">
        <v>1371</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175.34630000000001</v>
      </c>
      <c r="BC14" s="232">
        <v>190.35589999999999</v>
      </c>
      <c r="BD14" s="305">
        <v>193.33500000000001</v>
      </c>
      <c r="BE14" s="305">
        <v>196.0823</v>
      </c>
      <c r="BF14" s="305">
        <v>201.49250000000001</v>
      </c>
      <c r="BG14" s="305">
        <v>197.72049999999999</v>
      </c>
      <c r="BH14" s="305">
        <v>192.94290000000001</v>
      </c>
      <c r="BI14" s="305">
        <v>194.34289999999999</v>
      </c>
      <c r="BJ14" s="305">
        <v>191.57390000000001</v>
      </c>
      <c r="BK14" s="305">
        <v>188.9144</v>
      </c>
      <c r="BL14" s="305">
        <v>185.97739999999999</v>
      </c>
      <c r="BM14" s="305">
        <v>183.27529999999999</v>
      </c>
      <c r="BN14" s="305">
        <v>175.53729999999999</v>
      </c>
      <c r="BO14" s="305">
        <v>178.2448</v>
      </c>
      <c r="BP14" s="305">
        <v>175.25749999999999</v>
      </c>
      <c r="BQ14" s="305">
        <v>174.5377</v>
      </c>
      <c r="BR14" s="305">
        <v>176.52850000000001</v>
      </c>
      <c r="BS14" s="305">
        <v>176.66249999999999</v>
      </c>
      <c r="BT14" s="305">
        <v>181.1267</v>
      </c>
      <c r="BU14" s="305">
        <v>181.0986</v>
      </c>
      <c r="BV14" s="305">
        <v>175.50710000000001</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176.4</v>
      </c>
      <c r="BB16" s="232">
        <v>177.6825</v>
      </c>
      <c r="BC16" s="232">
        <v>189.5701</v>
      </c>
      <c r="BD16" s="305">
        <v>195.27610000000001</v>
      </c>
      <c r="BE16" s="305">
        <v>196.58779999999999</v>
      </c>
      <c r="BF16" s="305">
        <v>199.45070000000001</v>
      </c>
      <c r="BG16" s="305">
        <v>194.06700000000001</v>
      </c>
      <c r="BH16" s="305">
        <v>189.10069999999999</v>
      </c>
      <c r="BI16" s="305">
        <v>190.27359999999999</v>
      </c>
      <c r="BJ16" s="305">
        <v>188.517</v>
      </c>
      <c r="BK16" s="305">
        <v>185.93469999999999</v>
      </c>
      <c r="BL16" s="305">
        <v>187.44130000000001</v>
      </c>
      <c r="BM16" s="305">
        <v>188.18039999999999</v>
      </c>
      <c r="BN16" s="305">
        <v>182.928</v>
      </c>
      <c r="BO16" s="305">
        <v>185.9246</v>
      </c>
      <c r="BP16" s="305">
        <v>183.64660000000001</v>
      </c>
      <c r="BQ16" s="305">
        <v>182.506</v>
      </c>
      <c r="BR16" s="305">
        <v>185.03749999999999</v>
      </c>
      <c r="BS16" s="305">
        <v>185.47040000000001</v>
      </c>
      <c r="BT16" s="305">
        <v>188.50219999999999</v>
      </c>
      <c r="BU16" s="305">
        <v>187.24430000000001</v>
      </c>
      <c r="BV16" s="305">
        <v>180.32589999999999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156.36269999999999</v>
      </c>
      <c r="BC17" s="232">
        <v>154.87</v>
      </c>
      <c r="BD17" s="305">
        <v>154.58340000000001</v>
      </c>
      <c r="BE17" s="305">
        <v>151.42789999999999</v>
      </c>
      <c r="BF17" s="305">
        <v>154.68459999999999</v>
      </c>
      <c r="BG17" s="305">
        <v>149.12549999999999</v>
      </c>
      <c r="BH17" s="305">
        <v>142.38740000000001</v>
      </c>
      <c r="BI17" s="305">
        <v>143.0179</v>
      </c>
      <c r="BJ17" s="305">
        <v>142.7724</v>
      </c>
      <c r="BK17" s="305">
        <v>130.327</v>
      </c>
      <c r="BL17" s="305">
        <v>139.34110000000001</v>
      </c>
      <c r="BM17" s="305">
        <v>139.3098</v>
      </c>
      <c r="BN17" s="305">
        <v>134.71369999999999</v>
      </c>
      <c r="BO17" s="305">
        <v>133.72190000000001</v>
      </c>
      <c r="BP17" s="305">
        <v>132.91399999999999</v>
      </c>
      <c r="BQ17" s="305">
        <v>128.452</v>
      </c>
      <c r="BR17" s="305">
        <v>131.178</v>
      </c>
      <c r="BS17" s="305">
        <v>129.7525</v>
      </c>
      <c r="BT17" s="305">
        <v>127.6347</v>
      </c>
      <c r="BU17" s="305">
        <v>130.0909</v>
      </c>
      <c r="BV17" s="305">
        <v>130.5008</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305">
        <v>302.7276</v>
      </c>
      <c r="BE19" s="305">
        <v>297.85469999999998</v>
      </c>
      <c r="BF19" s="305">
        <v>292.33909999999997</v>
      </c>
      <c r="BG19" s="305">
        <v>276.00700000000001</v>
      </c>
      <c r="BH19" s="305">
        <v>265.2697</v>
      </c>
      <c r="BI19" s="305">
        <v>262.67720000000003</v>
      </c>
      <c r="BJ19" s="305">
        <v>258.8904</v>
      </c>
      <c r="BK19" s="305">
        <v>247.66220000000001</v>
      </c>
      <c r="BL19" s="305">
        <v>249.52010000000001</v>
      </c>
      <c r="BM19" s="305">
        <v>254.26519999999999</v>
      </c>
      <c r="BN19" s="305">
        <v>260.76339999999999</v>
      </c>
      <c r="BO19" s="305">
        <v>266.05630000000002</v>
      </c>
      <c r="BP19" s="305">
        <v>267.76639999999998</v>
      </c>
      <c r="BQ19" s="305">
        <v>265.43450000000001</v>
      </c>
      <c r="BR19" s="305">
        <v>267.94830000000002</v>
      </c>
      <c r="BS19" s="305">
        <v>260.84530000000001</v>
      </c>
      <c r="BT19" s="305">
        <v>258.33350000000002</v>
      </c>
      <c r="BU19" s="305">
        <v>259.07260000000002</v>
      </c>
      <c r="BV19" s="305">
        <v>250.09</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305">
        <v>312.92899999999997</v>
      </c>
      <c r="BE20" s="305">
        <v>309.0573</v>
      </c>
      <c r="BF20" s="305">
        <v>304.14210000000003</v>
      </c>
      <c r="BG20" s="305">
        <v>288.29219999999998</v>
      </c>
      <c r="BH20" s="305">
        <v>278.01240000000001</v>
      </c>
      <c r="BI20" s="305">
        <v>275.74579999999997</v>
      </c>
      <c r="BJ20" s="305">
        <v>272.23750000000001</v>
      </c>
      <c r="BK20" s="305">
        <v>260.98790000000002</v>
      </c>
      <c r="BL20" s="305">
        <v>262.92489999999998</v>
      </c>
      <c r="BM20" s="305">
        <v>267.51049999999998</v>
      </c>
      <c r="BN20" s="305">
        <v>274.09070000000003</v>
      </c>
      <c r="BO20" s="305">
        <v>279.4597</v>
      </c>
      <c r="BP20" s="305">
        <v>281.08530000000002</v>
      </c>
      <c r="BQ20" s="305">
        <v>278.97379999999998</v>
      </c>
      <c r="BR20" s="305">
        <v>281.55689999999998</v>
      </c>
      <c r="BS20" s="305">
        <v>274.565</v>
      </c>
      <c r="BT20" s="305">
        <v>272.24650000000003</v>
      </c>
      <c r="BU20" s="305">
        <v>273.13029999999998</v>
      </c>
      <c r="BV20" s="305">
        <v>264.32159999999999</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305">
        <v>315.66629999999998</v>
      </c>
      <c r="BE21" s="305">
        <v>313.34840000000003</v>
      </c>
      <c r="BF21" s="305">
        <v>314.81700000000001</v>
      </c>
      <c r="BG21" s="305">
        <v>311.36320000000001</v>
      </c>
      <c r="BH21" s="305">
        <v>306.99450000000002</v>
      </c>
      <c r="BI21" s="305">
        <v>307.78230000000002</v>
      </c>
      <c r="BJ21" s="305">
        <v>305.86989999999997</v>
      </c>
      <c r="BK21" s="305">
        <v>304.04410000000001</v>
      </c>
      <c r="BL21" s="305">
        <v>294.45960000000002</v>
      </c>
      <c r="BM21" s="305">
        <v>294.84100000000001</v>
      </c>
      <c r="BN21" s="305">
        <v>287.41129999999998</v>
      </c>
      <c r="BO21" s="305">
        <v>290.45580000000001</v>
      </c>
      <c r="BP21" s="305">
        <v>290.86340000000001</v>
      </c>
      <c r="BQ21" s="305">
        <v>292.06880000000001</v>
      </c>
      <c r="BR21" s="305">
        <v>292.64710000000002</v>
      </c>
      <c r="BS21" s="305">
        <v>293.44510000000002</v>
      </c>
      <c r="BT21" s="305">
        <v>294.44439999999997</v>
      </c>
      <c r="BU21" s="305">
        <v>297.47669999999999</v>
      </c>
      <c r="BV21" s="305">
        <v>291.51</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291.44740000000002</v>
      </c>
      <c r="BD22" s="305">
        <v>296.61410000000001</v>
      </c>
      <c r="BE22" s="305">
        <v>299.61849999999998</v>
      </c>
      <c r="BF22" s="305">
        <v>307.53660000000002</v>
      </c>
      <c r="BG22" s="305">
        <v>310.95600000000002</v>
      </c>
      <c r="BH22" s="305">
        <v>315.11649999999997</v>
      </c>
      <c r="BI22" s="305">
        <v>321.7912</v>
      </c>
      <c r="BJ22" s="305">
        <v>324.40280000000001</v>
      </c>
      <c r="BK22" s="305">
        <v>318.47969999999998</v>
      </c>
      <c r="BL22" s="305">
        <v>311.25479999999999</v>
      </c>
      <c r="BM22" s="305">
        <v>303.58319999999998</v>
      </c>
      <c r="BN22" s="305">
        <v>290.36880000000002</v>
      </c>
      <c r="BO22" s="305">
        <v>286.94380000000001</v>
      </c>
      <c r="BP22" s="305">
        <v>280.68119999999999</v>
      </c>
      <c r="BQ22" s="305">
        <v>274.7774</v>
      </c>
      <c r="BR22" s="305">
        <v>272.67919999999998</v>
      </c>
      <c r="BS22" s="305">
        <v>271.28930000000003</v>
      </c>
      <c r="BT22" s="305">
        <v>276.15499999999997</v>
      </c>
      <c r="BU22" s="305">
        <v>276.3485</v>
      </c>
      <c r="BV22" s="305">
        <v>272.43880000000001</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72"/>
      <c r="BE23" s="372"/>
      <c r="BF23" s="372"/>
      <c r="BG23" s="372"/>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99">
        <v>3.117</v>
      </c>
      <c r="BE24" s="299">
        <v>3.0546600000000002</v>
      </c>
      <c r="BF24" s="299">
        <v>3.04427</v>
      </c>
      <c r="BG24" s="299">
        <v>3.00271</v>
      </c>
      <c r="BH24" s="299">
        <v>3.04427</v>
      </c>
      <c r="BI24" s="299">
        <v>3.0650499999999998</v>
      </c>
      <c r="BJ24" s="299">
        <v>3.117</v>
      </c>
      <c r="BK24" s="299">
        <v>3.2936299999999998</v>
      </c>
      <c r="BL24" s="299">
        <v>3.2416800000000001</v>
      </c>
      <c r="BM24" s="299">
        <v>3.0650499999999998</v>
      </c>
      <c r="BN24" s="299">
        <v>2.9611499999999999</v>
      </c>
      <c r="BO24" s="299">
        <v>2.92998</v>
      </c>
      <c r="BP24" s="299">
        <v>2.9715400000000001</v>
      </c>
      <c r="BQ24" s="299">
        <v>2.9923199999999999</v>
      </c>
      <c r="BR24" s="299">
        <v>2.9923199999999999</v>
      </c>
      <c r="BS24" s="299">
        <v>2.9611499999999999</v>
      </c>
      <c r="BT24" s="299">
        <v>3.00271</v>
      </c>
      <c r="BU24" s="299">
        <v>3.04427</v>
      </c>
      <c r="BV24" s="299">
        <v>3.0858300000000001</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99">
        <v>3</v>
      </c>
      <c r="BE25" s="299">
        <v>2.94</v>
      </c>
      <c r="BF25" s="299">
        <v>2.93</v>
      </c>
      <c r="BG25" s="299">
        <v>2.89</v>
      </c>
      <c r="BH25" s="299">
        <v>2.93</v>
      </c>
      <c r="BI25" s="299">
        <v>2.95</v>
      </c>
      <c r="BJ25" s="299">
        <v>3</v>
      </c>
      <c r="BK25" s="299">
        <v>3.17</v>
      </c>
      <c r="BL25" s="299">
        <v>3.12</v>
      </c>
      <c r="BM25" s="299">
        <v>2.95</v>
      </c>
      <c r="BN25" s="299">
        <v>2.85</v>
      </c>
      <c r="BO25" s="299">
        <v>2.82</v>
      </c>
      <c r="BP25" s="299">
        <v>2.86</v>
      </c>
      <c r="BQ25" s="299">
        <v>2.88</v>
      </c>
      <c r="BR25" s="299">
        <v>2.88</v>
      </c>
      <c r="BS25" s="299">
        <v>2.85</v>
      </c>
      <c r="BT25" s="299">
        <v>2.89</v>
      </c>
      <c r="BU25" s="299">
        <v>2.93</v>
      </c>
      <c r="BV25" s="299">
        <v>2.97</v>
      </c>
    </row>
    <row r="26" spans="1:74" ht="11.1" customHeight="1" x14ac:dyDescent="0.2">
      <c r="A26" s="52"/>
      <c r="B26" s="53" t="s">
        <v>1014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9.43</v>
      </c>
      <c r="BA27" s="210">
        <v>4.37</v>
      </c>
      <c r="BB27" s="210">
        <v>3.8342719999999999</v>
      </c>
      <c r="BC27" s="210">
        <v>3.8291719999999998</v>
      </c>
      <c r="BD27" s="299">
        <v>3.9722379999999999</v>
      </c>
      <c r="BE27" s="299">
        <v>4.0461109999999998</v>
      </c>
      <c r="BF27" s="299">
        <v>3.9885130000000002</v>
      </c>
      <c r="BG27" s="299">
        <v>3.9680170000000001</v>
      </c>
      <c r="BH27" s="299">
        <v>4.1079730000000003</v>
      </c>
      <c r="BI27" s="299">
        <v>4.1711939999999998</v>
      </c>
      <c r="BJ27" s="299">
        <v>4.5307870000000001</v>
      </c>
      <c r="BK27" s="299">
        <v>4.5709280000000003</v>
      </c>
      <c r="BL27" s="299">
        <v>4.7155120000000004</v>
      </c>
      <c r="BM27" s="299">
        <v>4.3792229999999996</v>
      </c>
      <c r="BN27" s="299">
        <v>4.1010390000000001</v>
      </c>
      <c r="BO27" s="299">
        <v>3.904331</v>
      </c>
      <c r="BP27" s="299">
        <v>3.7906460000000002</v>
      </c>
      <c r="BQ27" s="299">
        <v>3.8485830000000001</v>
      </c>
      <c r="BR27" s="299">
        <v>3.8465210000000001</v>
      </c>
      <c r="BS27" s="299">
        <v>3.8059970000000001</v>
      </c>
      <c r="BT27" s="299">
        <v>3.9137029999999999</v>
      </c>
      <c r="BU27" s="299">
        <v>4.0617450000000002</v>
      </c>
      <c r="BV27" s="299">
        <v>4.4426990000000002</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7.43</v>
      </c>
      <c r="AZ28" s="210">
        <v>7.38</v>
      </c>
      <c r="BA28" s="210">
        <v>8.02</v>
      </c>
      <c r="BB28" s="210">
        <v>7.9931539999999996</v>
      </c>
      <c r="BC28" s="210">
        <v>8.3702670000000001</v>
      </c>
      <c r="BD28" s="299">
        <v>8.7910459999999997</v>
      </c>
      <c r="BE28" s="299">
        <v>8.9540930000000003</v>
      </c>
      <c r="BF28" s="299">
        <v>8.9981950000000008</v>
      </c>
      <c r="BG28" s="299">
        <v>8.7937790000000007</v>
      </c>
      <c r="BH28" s="299">
        <v>8.265269</v>
      </c>
      <c r="BI28" s="299">
        <v>7.8917409999999997</v>
      </c>
      <c r="BJ28" s="299">
        <v>7.7697079999999996</v>
      </c>
      <c r="BK28" s="299">
        <v>7.6397680000000001</v>
      </c>
      <c r="BL28" s="299">
        <v>7.6543970000000003</v>
      </c>
      <c r="BM28" s="299">
        <v>7.7664850000000003</v>
      </c>
      <c r="BN28" s="299">
        <v>7.8450689999999996</v>
      </c>
      <c r="BO28" s="299">
        <v>8.1373219999999993</v>
      </c>
      <c r="BP28" s="299">
        <v>8.5143459999999997</v>
      </c>
      <c r="BQ28" s="299">
        <v>8.5639610000000008</v>
      </c>
      <c r="BR28" s="299">
        <v>8.5295210000000008</v>
      </c>
      <c r="BS28" s="299">
        <v>8.3223920000000007</v>
      </c>
      <c r="BT28" s="299">
        <v>7.7910430000000002</v>
      </c>
      <c r="BU28" s="299">
        <v>7.5237340000000001</v>
      </c>
      <c r="BV28" s="299">
        <v>7.4516929999999997</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9.74</v>
      </c>
      <c r="AZ29" s="210">
        <v>9.3699999999999992</v>
      </c>
      <c r="BA29" s="210">
        <v>10.55</v>
      </c>
      <c r="BB29" s="210">
        <v>11.350849999999999</v>
      </c>
      <c r="BC29" s="210">
        <v>13.357889999999999</v>
      </c>
      <c r="BD29" s="299">
        <v>15.9671</v>
      </c>
      <c r="BE29" s="299">
        <v>17.40183</v>
      </c>
      <c r="BF29" s="299">
        <v>17.98761</v>
      </c>
      <c r="BG29" s="299">
        <v>16.95711</v>
      </c>
      <c r="BH29" s="299">
        <v>13.461970000000001</v>
      </c>
      <c r="BI29" s="299">
        <v>10.68408</v>
      </c>
      <c r="BJ29" s="299">
        <v>9.7711769999999998</v>
      </c>
      <c r="BK29" s="299">
        <v>9.4695350000000005</v>
      </c>
      <c r="BL29" s="299">
        <v>9.492756</v>
      </c>
      <c r="BM29" s="299">
        <v>10.055199999999999</v>
      </c>
      <c r="BN29" s="299">
        <v>11.011810000000001</v>
      </c>
      <c r="BO29" s="299">
        <v>13.17108</v>
      </c>
      <c r="BP29" s="299">
        <v>15.747159999999999</v>
      </c>
      <c r="BQ29" s="299">
        <v>17.179849999999998</v>
      </c>
      <c r="BR29" s="299">
        <v>17.813330000000001</v>
      </c>
      <c r="BS29" s="299">
        <v>16.809850000000001</v>
      </c>
      <c r="BT29" s="299">
        <v>13.31556</v>
      </c>
      <c r="BU29" s="299">
        <v>10.538679999999999</v>
      </c>
      <c r="BV29" s="299">
        <v>9.6541910000000009</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1.9233869164999999</v>
      </c>
      <c r="BA32" s="210">
        <v>1.8885542290999999</v>
      </c>
      <c r="BB32" s="210">
        <v>1.890827</v>
      </c>
      <c r="BC32" s="210">
        <v>1.9220109999999999</v>
      </c>
      <c r="BD32" s="299">
        <v>1.8790640000000001</v>
      </c>
      <c r="BE32" s="299">
        <v>1.8834299999999999</v>
      </c>
      <c r="BF32" s="299">
        <v>1.8729800000000001</v>
      </c>
      <c r="BG32" s="299">
        <v>1.8853489999999999</v>
      </c>
      <c r="BH32" s="299">
        <v>1.83629</v>
      </c>
      <c r="BI32" s="299">
        <v>1.8504290000000001</v>
      </c>
      <c r="BJ32" s="299">
        <v>1.8477809999999999</v>
      </c>
      <c r="BK32" s="299">
        <v>1.8537539999999999</v>
      </c>
      <c r="BL32" s="299">
        <v>1.8780019999999999</v>
      </c>
      <c r="BM32" s="299">
        <v>1.8866719999999999</v>
      </c>
      <c r="BN32" s="299">
        <v>1.904215</v>
      </c>
      <c r="BO32" s="299">
        <v>1.877094</v>
      </c>
      <c r="BP32" s="299">
        <v>1.8388789999999999</v>
      </c>
      <c r="BQ32" s="299">
        <v>1.8476600000000001</v>
      </c>
      <c r="BR32" s="299">
        <v>1.837083</v>
      </c>
      <c r="BS32" s="299">
        <v>1.8531340000000001</v>
      </c>
      <c r="BT32" s="299">
        <v>1.8072680000000001</v>
      </c>
      <c r="BU32" s="299">
        <v>1.827383</v>
      </c>
      <c r="BV32" s="299">
        <v>1.8236300000000001</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15.729265550999999</v>
      </c>
      <c r="BA33" s="210">
        <v>3.2942877981000001</v>
      </c>
      <c r="BB33" s="210">
        <v>3.0202260000000001</v>
      </c>
      <c r="BC33" s="210">
        <v>3.143634</v>
      </c>
      <c r="BD33" s="299">
        <v>3.1348099999999999</v>
      </c>
      <c r="BE33" s="299">
        <v>3.0966040000000001</v>
      </c>
      <c r="BF33" s="299">
        <v>3.1166480000000001</v>
      </c>
      <c r="BG33" s="299">
        <v>3.0265010000000001</v>
      </c>
      <c r="BH33" s="299">
        <v>3.1106910000000001</v>
      </c>
      <c r="BI33" s="299">
        <v>3.2530749999999999</v>
      </c>
      <c r="BJ33" s="299">
        <v>3.4648279999999998</v>
      </c>
      <c r="BK33" s="299">
        <v>3.8187329999999999</v>
      </c>
      <c r="BL33" s="299">
        <v>3.6730149999999999</v>
      </c>
      <c r="BM33" s="299">
        <v>3.3329369999999998</v>
      </c>
      <c r="BN33" s="299">
        <v>3.1243370000000001</v>
      </c>
      <c r="BO33" s="299">
        <v>3.0263119999999999</v>
      </c>
      <c r="BP33" s="299">
        <v>2.978901</v>
      </c>
      <c r="BQ33" s="299">
        <v>3.0159699999999998</v>
      </c>
      <c r="BR33" s="299">
        <v>3.0445519999999999</v>
      </c>
      <c r="BS33" s="299">
        <v>2.9711069999999999</v>
      </c>
      <c r="BT33" s="299">
        <v>3.0648749999999998</v>
      </c>
      <c r="BU33" s="299">
        <v>3.2335060000000002</v>
      </c>
      <c r="BV33" s="299">
        <v>3.4374259999999999</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11.79673</v>
      </c>
      <c r="BB34" s="210">
        <v>12.70303</v>
      </c>
      <c r="BC34" s="210">
        <v>12.43995</v>
      </c>
      <c r="BD34" s="299">
        <v>13.193160000000001</v>
      </c>
      <c r="BE34" s="299">
        <v>12.93173</v>
      </c>
      <c r="BF34" s="299">
        <v>12.64396</v>
      </c>
      <c r="BG34" s="299">
        <v>12.416219999999999</v>
      </c>
      <c r="BH34" s="299">
        <v>12.06574</v>
      </c>
      <c r="BI34" s="299">
        <v>11.80936</v>
      </c>
      <c r="BJ34" s="299">
        <v>12.09638</v>
      </c>
      <c r="BK34" s="299">
        <v>12.099539999999999</v>
      </c>
      <c r="BL34" s="299">
        <v>11.630549999999999</v>
      </c>
      <c r="BM34" s="299">
        <v>11.89791</v>
      </c>
      <c r="BN34" s="299">
        <v>12.492620000000001</v>
      </c>
      <c r="BO34" s="299">
        <v>11.918369999999999</v>
      </c>
      <c r="BP34" s="299">
        <v>12.188700000000001</v>
      </c>
      <c r="BQ34" s="299">
        <v>11.7159</v>
      </c>
      <c r="BR34" s="299">
        <v>11.338609999999999</v>
      </c>
      <c r="BS34" s="299">
        <v>11.10327</v>
      </c>
      <c r="BT34" s="299">
        <v>11.058579999999999</v>
      </c>
      <c r="BU34" s="299">
        <v>11.052709999999999</v>
      </c>
      <c r="BV34" s="299">
        <v>11.39378</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15.10873</v>
      </c>
      <c r="BB35" s="210">
        <v>15.02764</v>
      </c>
      <c r="BC35" s="210">
        <v>15.475910000000001</v>
      </c>
      <c r="BD35" s="299">
        <v>15.97584</v>
      </c>
      <c r="BE35" s="299">
        <v>16.148209999999999</v>
      </c>
      <c r="BF35" s="299">
        <v>16.031500000000001</v>
      </c>
      <c r="BG35" s="299">
        <v>15.547929999999999</v>
      </c>
      <c r="BH35" s="299">
        <v>15.305529999999999</v>
      </c>
      <c r="BI35" s="299">
        <v>15.665089999999999</v>
      </c>
      <c r="BJ35" s="299">
        <v>15.103680000000001</v>
      </c>
      <c r="BK35" s="299">
        <v>14.74202</v>
      </c>
      <c r="BL35" s="299">
        <v>14.86661</v>
      </c>
      <c r="BM35" s="299">
        <v>15.12571</v>
      </c>
      <c r="BN35" s="299">
        <v>14.665979999999999</v>
      </c>
      <c r="BO35" s="299">
        <v>14.526260000000001</v>
      </c>
      <c r="BP35" s="299">
        <v>14.574920000000001</v>
      </c>
      <c r="BQ35" s="299">
        <v>14.66442</v>
      </c>
      <c r="BR35" s="299">
        <v>14.52759</v>
      </c>
      <c r="BS35" s="299">
        <v>14.35895</v>
      </c>
      <c r="BT35" s="299">
        <v>14.681179999999999</v>
      </c>
      <c r="BU35" s="299">
        <v>15.0311</v>
      </c>
      <c r="BV35" s="299">
        <v>14.231</v>
      </c>
    </row>
    <row r="36" spans="1:74" ht="11.1" customHeight="1" x14ac:dyDescent="0.2">
      <c r="A36" s="52"/>
      <c r="B36" s="55" t="s">
        <v>1015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6.9228969999999999</v>
      </c>
      <c r="BC37" s="437">
        <v>6.935689</v>
      </c>
      <c r="BD37" s="438">
        <v>7.2093590000000001</v>
      </c>
      <c r="BE37" s="438">
        <v>7.3615029999999999</v>
      </c>
      <c r="BF37" s="438">
        <v>7.0760620000000003</v>
      </c>
      <c r="BG37" s="438">
        <v>7.1307939999999999</v>
      </c>
      <c r="BH37" s="438">
        <v>6.7674529999999997</v>
      </c>
      <c r="BI37" s="438">
        <v>6.5516439999999996</v>
      </c>
      <c r="BJ37" s="438">
        <v>6.4524080000000001</v>
      </c>
      <c r="BK37" s="438">
        <v>6.409211</v>
      </c>
      <c r="BL37" s="438">
        <v>7.3409719999999998</v>
      </c>
      <c r="BM37" s="438">
        <v>7.0582330000000004</v>
      </c>
      <c r="BN37" s="438">
        <v>6.914714</v>
      </c>
      <c r="BO37" s="438">
        <v>6.887378</v>
      </c>
      <c r="BP37" s="438">
        <v>7.2386119999999998</v>
      </c>
      <c r="BQ37" s="438">
        <v>7.3464840000000002</v>
      </c>
      <c r="BR37" s="438">
        <v>7.0862350000000003</v>
      </c>
      <c r="BS37" s="438">
        <v>7.1606800000000002</v>
      </c>
      <c r="BT37" s="438">
        <v>6.7926900000000003</v>
      </c>
      <c r="BU37" s="438">
        <v>6.5365289999999998</v>
      </c>
      <c r="BV37" s="438">
        <v>6.4390619999999998</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10.70669</v>
      </c>
      <c r="BC38" s="437">
        <v>10.7508</v>
      </c>
      <c r="BD38" s="438">
        <v>11.30233</v>
      </c>
      <c r="BE38" s="438">
        <v>11.31026</v>
      </c>
      <c r="BF38" s="438">
        <v>11.397349999999999</v>
      </c>
      <c r="BG38" s="438">
        <v>11.49164</v>
      </c>
      <c r="BH38" s="438">
        <v>11.167809999999999</v>
      </c>
      <c r="BI38" s="438">
        <v>10.952209999999999</v>
      </c>
      <c r="BJ38" s="438">
        <v>10.803269999999999</v>
      </c>
      <c r="BK38" s="438">
        <v>10.56921</v>
      </c>
      <c r="BL38" s="438">
        <v>12.11759</v>
      </c>
      <c r="BM38" s="438">
        <v>11.40977</v>
      </c>
      <c r="BN38" s="438">
        <v>10.92483</v>
      </c>
      <c r="BO38" s="438">
        <v>10.922420000000001</v>
      </c>
      <c r="BP38" s="438">
        <v>11.466379999999999</v>
      </c>
      <c r="BQ38" s="438">
        <v>11.43998</v>
      </c>
      <c r="BR38" s="438">
        <v>11.47748</v>
      </c>
      <c r="BS38" s="438">
        <v>11.55044</v>
      </c>
      <c r="BT38" s="438">
        <v>11.220280000000001</v>
      </c>
      <c r="BU38" s="438">
        <v>10.99593</v>
      </c>
      <c r="BV38" s="438">
        <v>10.88345</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13.60956</v>
      </c>
      <c r="BC39" s="439">
        <v>13.36164</v>
      </c>
      <c r="BD39" s="440">
        <v>13.517950000000001</v>
      </c>
      <c r="BE39" s="440">
        <v>13.649509999999999</v>
      </c>
      <c r="BF39" s="440">
        <v>13.73817</v>
      </c>
      <c r="BG39" s="440">
        <v>13.902699999999999</v>
      </c>
      <c r="BH39" s="440">
        <v>14.05974</v>
      </c>
      <c r="BI39" s="440">
        <v>13.78608</v>
      </c>
      <c r="BJ39" s="440">
        <v>13.18943</v>
      </c>
      <c r="BK39" s="440">
        <v>13.058199999999999</v>
      </c>
      <c r="BL39" s="440">
        <v>13.7789</v>
      </c>
      <c r="BM39" s="440">
        <v>13.654400000000001</v>
      </c>
      <c r="BN39" s="440">
        <v>13.943659999999999</v>
      </c>
      <c r="BO39" s="440">
        <v>13.579599999999999</v>
      </c>
      <c r="BP39" s="440">
        <v>13.670809999999999</v>
      </c>
      <c r="BQ39" s="440">
        <v>13.753130000000001</v>
      </c>
      <c r="BR39" s="440">
        <v>13.81185</v>
      </c>
      <c r="BS39" s="440">
        <v>13.95795</v>
      </c>
      <c r="BT39" s="440">
        <v>14.03121</v>
      </c>
      <c r="BU39" s="440">
        <v>13.82916</v>
      </c>
      <c r="BV39" s="440">
        <v>13.249750000000001</v>
      </c>
    </row>
    <row r="40" spans="1:74" s="392" customFormat="1" ht="12" customHeight="1" x14ac:dyDescent="0.25">
      <c r="A40" s="391"/>
      <c r="B40" s="777" t="s">
        <v>839</v>
      </c>
      <c r="C40" s="762"/>
      <c r="D40" s="762"/>
      <c r="E40" s="762"/>
      <c r="F40" s="762"/>
      <c r="G40" s="762"/>
      <c r="H40" s="762"/>
      <c r="I40" s="762"/>
      <c r="J40" s="762"/>
      <c r="K40" s="762"/>
      <c r="L40" s="762"/>
      <c r="M40" s="762"/>
      <c r="N40" s="762"/>
      <c r="O40" s="762"/>
      <c r="P40" s="762"/>
      <c r="Q40" s="759"/>
      <c r="AY40" s="451"/>
      <c r="AZ40" s="451"/>
      <c r="BA40" s="451"/>
      <c r="BB40" s="451"/>
      <c r="BC40" s="451"/>
      <c r="BD40" s="581"/>
      <c r="BE40" s="581"/>
      <c r="BF40" s="581"/>
      <c r="BG40" s="451"/>
      <c r="BH40" s="451"/>
      <c r="BI40" s="451"/>
      <c r="BJ40" s="451"/>
    </row>
    <row r="41" spans="1:74" s="392" customFormat="1" ht="12" customHeight="1" x14ac:dyDescent="0.25">
      <c r="A41" s="391"/>
      <c r="B41" s="777" t="s">
        <v>840</v>
      </c>
      <c r="C41" s="762"/>
      <c r="D41" s="762"/>
      <c r="E41" s="762"/>
      <c r="F41" s="762"/>
      <c r="G41" s="762"/>
      <c r="H41" s="762"/>
      <c r="I41" s="762"/>
      <c r="J41" s="762"/>
      <c r="K41" s="762"/>
      <c r="L41" s="762"/>
      <c r="M41" s="762"/>
      <c r="N41" s="762"/>
      <c r="O41" s="762"/>
      <c r="P41" s="762"/>
      <c r="Q41" s="759"/>
      <c r="AY41" s="451"/>
      <c r="AZ41" s="451"/>
      <c r="BA41" s="451"/>
      <c r="BB41" s="451"/>
      <c r="BC41" s="451"/>
      <c r="BD41" s="581"/>
      <c r="BE41" s="581"/>
      <c r="BF41" s="581"/>
      <c r="BG41" s="451"/>
      <c r="BH41" s="451"/>
      <c r="BI41" s="451"/>
      <c r="BJ41" s="451"/>
    </row>
    <row r="42" spans="1:74" s="392" customFormat="1" ht="12" customHeight="1" x14ac:dyDescent="0.25">
      <c r="A42" s="391"/>
      <c r="B42" s="775" t="s">
        <v>994</v>
      </c>
      <c r="C42" s="762"/>
      <c r="D42" s="762"/>
      <c r="E42" s="762"/>
      <c r="F42" s="762"/>
      <c r="G42" s="762"/>
      <c r="H42" s="762"/>
      <c r="I42" s="762"/>
      <c r="J42" s="762"/>
      <c r="K42" s="762"/>
      <c r="L42" s="762"/>
      <c r="M42" s="762"/>
      <c r="N42" s="762"/>
      <c r="O42" s="762"/>
      <c r="P42" s="762"/>
      <c r="Q42" s="759"/>
      <c r="AY42" s="451"/>
      <c r="AZ42" s="451"/>
      <c r="BA42" s="451"/>
      <c r="BB42" s="451"/>
      <c r="BC42" s="451"/>
      <c r="BD42" s="581"/>
      <c r="BE42" s="581"/>
      <c r="BF42" s="581"/>
      <c r="BG42" s="451"/>
      <c r="BH42" s="451"/>
      <c r="BI42" s="451"/>
      <c r="BJ42" s="451"/>
    </row>
    <row r="43" spans="1:74" s="392" customFormat="1" ht="12" customHeight="1" x14ac:dyDescent="0.25">
      <c r="A43" s="391"/>
      <c r="B43" s="752" t="s">
        <v>815</v>
      </c>
      <c r="C43" s="744"/>
      <c r="D43" s="744"/>
      <c r="E43" s="744"/>
      <c r="F43" s="744"/>
      <c r="G43" s="744"/>
      <c r="H43" s="744"/>
      <c r="I43" s="744"/>
      <c r="J43" s="744"/>
      <c r="K43" s="744"/>
      <c r="L43" s="744"/>
      <c r="M43" s="744"/>
      <c r="N43" s="744"/>
      <c r="O43" s="744"/>
      <c r="P43" s="744"/>
      <c r="Q43" s="744"/>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June 3, 2021.</v>
      </c>
      <c r="C44" s="769"/>
      <c r="D44" s="769"/>
      <c r="E44" s="769"/>
      <c r="F44" s="769"/>
      <c r="G44" s="769"/>
      <c r="H44" s="769"/>
      <c r="I44" s="769"/>
      <c r="J44" s="769"/>
      <c r="K44" s="769"/>
      <c r="L44" s="769"/>
      <c r="M44" s="769"/>
      <c r="N44" s="769"/>
      <c r="O44" s="769"/>
      <c r="P44" s="769"/>
      <c r="Q44" s="769"/>
      <c r="AY44" s="451"/>
      <c r="AZ44" s="451"/>
      <c r="BA44" s="451"/>
      <c r="BB44" s="451"/>
      <c r="BC44" s="451"/>
      <c r="BD44" s="581"/>
      <c r="BE44" s="581"/>
      <c r="BF44" s="581"/>
      <c r="BG44" s="451"/>
      <c r="BH44" s="451"/>
      <c r="BI44" s="451"/>
      <c r="BJ44" s="451"/>
    </row>
    <row r="45" spans="1:74" s="392" customFormat="1" ht="12" customHeight="1" x14ac:dyDescent="0.25">
      <c r="A45" s="391"/>
      <c r="B45" s="770" t="s">
        <v>353</v>
      </c>
      <c r="C45" s="769"/>
      <c r="D45" s="769"/>
      <c r="E45" s="769"/>
      <c r="F45" s="769"/>
      <c r="G45" s="769"/>
      <c r="H45" s="769"/>
      <c r="I45" s="769"/>
      <c r="J45" s="769"/>
      <c r="K45" s="769"/>
      <c r="L45" s="769"/>
      <c r="M45" s="769"/>
      <c r="N45" s="769"/>
      <c r="O45" s="769"/>
      <c r="P45" s="769"/>
      <c r="Q45" s="769"/>
      <c r="AY45" s="451"/>
      <c r="AZ45" s="451"/>
      <c r="BA45" s="451"/>
      <c r="BB45" s="451"/>
      <c r="BC45" s="451"/>
      <c r="BD45" s="581"/>
      <c r="BE45" s="581"/>
      <c r="BF45" s="581"/>
      <c r="BG45" s="451"/>
      <c r="BH45" s="451"/>
      <c r="BI45" s="451"/>
      <c r="BJ45" s="451"/>
    </row>
    <row r="46" spans="1:74" s="392" customFormat="1" ht="12" customHeight="1" x14ac:dyDescent="0.25">
      <c r="A46" s="391"/>
      <c r="B46" s="776" t="s">
        <v>1386</v>
      </c>
      <c r="C46" s="744"/>
      <c r="D46" s="744"/>
      <c r="E46" s="744"/>
      <c r="F46" s="744"/>
      <c r="G46" s="744"/>
      <c r="H46" s="744"/>
      <c r="I46" s="744"/>
      <c r="J46" s="744"/>
      <c r="K46" s="744"/>
      <c r="L46" s="744"/>
      <c r="M46" s="744"/>
      <c r="N46" s="744"/>
      <c r="O46" s="744"/>
      <c r="P46" s="744"/>
      <c r="Q46" s="744"/>
      <c r="AY46" s="451"/>
      <c r="AZ46" s="451"/>
      <c r="BA46" s="451"/>
      <c r="BB46" s="451"/>
      <c r="BC46" s="451"/>
      <c r="BD46" s="581"/>
      <c r="BE46" s="581"/>
      <c r="BF46" s="581"/>
      <c r="BG46" s="451"/>
      <c r="BH46" s="451"/>
      <c r="BI46" s="451"/>
      <c r="BJ46" s="451"/>
    </row>
    <row r="47" spans="1:74" s="392" customFormat="1" ht="12" customHeight="1" x14ac:dyDescent="0.25">
      <c r="A47" s="391"/>
      <c r="B47" s="763" t="s">
        <v>841</v>
      </c>
      <c r="C47" s="762"/>
      <c r="D47" s="762"/>
      <c r="E47" s="762"/>
      <c r="F47" s="762"/>
      <c r="G47" s="762"/>
      <c r="H47" s="762"/>
      <c r="I47" s="762"/>
      <c r="J47" s="762"/>
      <c r="K47" s="762"/>
      <c r="L47" s="762"/>
      <c r="M47" s="762"/>
      <c r="N47" s="762"/>
      <c r="O47" s="762"/>
      <c r="P47" s="762"/>
      <c r="Q47" s="759"/>
      <c r="AY47" s="451"/>
      <c r="AZ47" s="451"/>
      <c r="BA47" s="451"/>
      <c r="BB47" s="451"/>
      <c r="BC47" s="451"/>
      <c r="BD47" s="581"/>
      <c r="BE47" s="581"/>
      <c r="BF47" s="581"/>
      <c r="BG47" s="451"/>
      <c r="BH47" s="451"/>
      <c r="BI47" s="451"/>
      <c r="BJ47" s="451"/>
    </row>
    <row r="48" spans="1:74" s="392" customFormat="1" ht="12" customHeight="1" x14ac:dyDescent="0.25">
      <c r="A48" s="391"/>
      <c r="B48" s="772" t="s">
        <v>842</v>
      </c>
      <c r="C48" s="759"/>
      <c r="D48" s="759"/>
      <c r="E48" s="759"/>
      <c r="F48" s="759"/>
      <c r="G48" s="759"/>
      <c r="H48" s="759"/>
      <c r="I48" s="759"/>
      <c r="J48" s="759"/>
      <c r="K48" s="759"/>
      <c r="L48" s="759"/>
      <c r="M48" s="759"/>
      <c r="N48" s="759"/>
      <c r="O48" s="759"/>
      <c r="P48" s="759"/>
      <c r="Q48" s="759"/>
      <c r="AY48" s="451"/>
      <c r="AZ48" s="451"/>
      <c r="BA48" s="451"/>
      <c r="BB48" s="451"/>
      <c r="BC48" s="451"/>
      <c r="BD48" s="581"/>
      <c r="BE48" s="581"/>
      <c r="BF48" s="581"/>
      <c r="BG48" s="451"/>
      <c r="BH48" s="451"/>
      <c r="BI48" s="451"/>
      <c r="BJ48" s="451"/>
    </row>
    <row r="49" spans="1:74" s="392" customFormat="1" ht="12" customHeight="1" x14ac:dyDescent="0.25">
      <c r="A49" s="391"/>
      <c r="B49" s="774" t="s">
        <v>680</v>
      </c>
      <c r="C49" s="759"/>
      <c r="D49" s="759"/>
      <c r="E49" s="759"/>
      <c r="F49" s="759"/>
      <c r="G49" s="759"/>
      <c r="H49" s="759"/>
      <c r="I49" s="759"/>
      <c r="J49" s="759"/>
      <c r="K49" s="759"/>
      <c r="L49" s="759"/>
      <c r="M49" s="759"/>
      <c r="N49" s="759"/>
      <c r="O49" s="759"/>
      <c r="P49" s="759"/>
      <c r="Q49" s="759"/>
      <c r="AY49" s="451"/>
      <c r="AZ49" s="451"/>
      <c r="BA49" s="451"/>
      <c r="BB49" s="451"/>
      <c r="BC49" s="451"/>
      <c r="BD49" s="581"/>
      <c r="BE49" s="581"/>
      <c r="BF49" s="581"/>
      <c r="BG49" s="451"/>
      <c r="BH49" s="451"/>
      <c r="BI49" s="451"/>
      <c r="BJ49" s="451"/>
    </row>
    <row r="50" spans="1:74" s="392" customFormat="1" ht="12" customHeight="1" x14ac:dyDescent="0.25">
      <c r="A50" s="391"/>
      <c r="B50" s="765" t="s">
        <v>838</v>
      </c>
      <c r="C50" s="766"/>
      <c r="D50" s="766"/>
      <c r="E50" s="766"/>
      <c r="F50" s="766"/>
      <c r="G50" s="766"/>
      <c r="H50" s="766"/>
      <c r="I50" s="766"/>
      <c r="J50" s="766"/>
      <c r="K50" s="766"/>
      <c r="L50" s="766"/>
      <c r="M50" s="766"/>
      <c r="N50" s="766"/>
      <c r="O50" s="766"/>
      <c r="P50" s="766"/>
      <c r="Q50" s="759"/>
      <c r="AY50" s="451"/>
      <c r="AZ50" s="451"/>
      <c r="BA50" s="451"/>
      <c r="BB50" s="451"/>
      <c r="BC50" s="451"/>
      <c r="BD50" s="581"/>
      <c r="BE50" s="581"/>
      <c r="BF50" s="581"/>
      <c r="BG50" s="451"/>
      <c r="BH50" s="451"/>
      <c r="BI50" s="451"/>
      <c r="BJ50" s="451"/>
    </row>
    <row r="51" spans="1:74" s="394" customFormat="1" ht="12" customHeight="1" x14ac:dyDescent="0.25">
      <c r="A51" s="393"/>
      <c r="B51" s="771" t="s">
        <v>1384</v>
      </c>
      <c r="C51" s="759"/>
      <c r="D51" s="759"/>
      <c r="E51" s="759"/>
      <c r="F51" s="759"/>
      <c r="G51" s="759"/>
      <c r="H51" s="759"/>
      <c r="I51" s="759"/>
      <c r="J51" s="759"/>
      <c r="K51" s="759"/>
      <c r="L51" s="759"/>
      <c r="M51" s="759"/>
      <c r="N51" s="759"/>
      <c r="O51" s="759"/>
      <c r="P51" s="759"/>
      <c r="Q51" s="759"/>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5" activePane="bottomRight" state="frozen"/>
      <selection activeCell="BF63" sqref="BF63"/>
      <selection pane="topRight" activeCell="BF63" sqref="BF63"/>
      <selection pane="bottomLeft" activeCell="BF63" sqref="BF63"/>
      <selection pane="bottomRight" activeCell="BE10" sqref="BE10"/>
    </sheetView>
  </sheetViews>
  <sheetFormatPr defaultColWidth="8.5546875" defaultRowHeight="10.199999999999999" x14ac:dyDescent="0.2"/>
  <cols>
    <col min="1" max="1" width="17.44140625" style="159" customWidth="1"/>
    <col min="2" max="2" width="25.4414062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2" x14ac:dyDescent="0.25">
      <c r="A1" s="741" t="s">
        <v>798</v>
      </c>
      <c r="B1" s="786" t="s">
        <v>1359</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June 2021</v>
      </c>
      <c r="C2" s="489"/>
      <c r="D2" s="489"/>
      <c r="E2" s="489"/>
      <c r="F2" s="489"/>
      <c r="G2" s="489"/>
      <c r="H2" s="489"/>
      <c r="I2" s="489"/>
      <c r="J2" s="718"/>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27.020744475000001</v>
      </c>
      <c r="D6" s="244">
        <v>27.484611209000001</v>
      </c>
      <c r="E6" s="244">
        <v>27.536724453000001</v>
      </c>
      <c r="F6" s="244">
        <v>26.9388313</v>
      </c>
      <c r="G6" s="244">
        <v>27.162349614</v>
      </c>
      <c r="H6" s="244">
        <v>27.125007462999999</v>
      </c>
      <c r="I6" s="244">
        <v>27.583951612</v>
      </c>
      <c r="J6" s="244">
        <v>27.489256401999999</v>
      </c>
      <c r="K6" s="244">
        <v>27.063548406999999</v>
      </c>
      <c r="L6" s="244">
        <v>28.053694650000001</v>
      </c>
      <c r="M6" s="244">
        <v>28.910080271000002</v>
      </c>
      <c r="N6" s="244">
        <v>28.491588780000001</v>
      </c>
      <c r="O6" s="244">
        <v>28.719402631000001</v>
      </c>
      <c r="P6" s="244">
        <v>29.164653263000002</v>
      </c>
      <c r="Q6" s="244">
        <v>29.483530906999999</v>
      </c>
      <c r="R6" s="244">
        <v>29.330594244</v>
      </c>
      <c r="S6" s="244">
        <v>29.169780973000002</v>
      </c>
      <c r="T6" s="244">
        <v>29.429062891000001</v>
      </c>
      <c r="U6" s="244">
        <v>30.218880272</v>
      </c>
      <c r="V6" s="244">
        <v>30.963779281000001</v>
      </c>
      <c r="W6" s="244">
        <v>30.330561933999999</v>
      </c>
      <c r="X6" s="244">
        <v>30.990355253000001</v>
      </c>
      <c r="Y6" s="244">
        <v>31.451912610000001</v>
      </c>
      <c r="Z6" s="244">
        <v>31.608971679</v>
      </c>
      <c r="AA6" s="244">
        <v>30.851288288999999</v>
      </c>
      <c r="AB6" s="244">
        <v>30.876540518999999</v>
      </c>
      <c r="AC6" s="244">
        <v>31.180882109999999</v>
      </c>
      <c r="AD6" s="244">
        <v>31.500473550999999</v>
      </c>
      <c r="AE6" s="244">
        <v>31.228690638</v>
      </c>
      <c r="AF6" s="244">
        <v>31.069279119000001</v>
      </c>
      <c r="AG6" s="244">
        <v>31.027004268999999</v>
      </c>
      <c r="AH6" s="244">
        <v>31.600165281999999</v>
      </c>
      <c r="AI6" s="244">
        <v>31.678942899999999</v>
      </c>
      <c r="AJ6" s="244">
        <v>32.112086550000001</v>
      </c>
      <c r="AK6" s="244">
        <v>32.927359156000001</v>
      </c>
      <c r="AL6" s="244">
        <v>33.121696673000002</v>
      </c>
      <c r="AM6" s="244">
        <v>33.081650553999999</v>
      </c>
      <c r="AN6" s="244">
        <v>32.873304804999997</v>
      </c>
      <c r="AO6" s="244">
        <v>32.901811950999999</v>
      </c>
      <c r="AP6" s="244">
        <v>30.759356046000001</v>
      </c>
      <c r="AQ6" s="244">
        <v>28.132936450999999</v>
      </c>
      <c r="AR6" s="244">
        <v>29.451901854999999</v>
      </c>
      <c r="AS6" s="244">
        <v>30.386451273999999</v>
      </c>
      <c r="AT6" s="244">
        <v>29.695062747000001</v>
      </c>
      <c r="AU6" s="244">
        <v>29.837340995000002</v>
      </c>
      <c r="AV6" s="244">
        <v>29.887603009999999</v>
      </c>
      <c r="AW6" s="244">
        <v>31.092898225999999</v>
      </c>
      <c r="AX6" s="244">
        <v>31.115990095000001</v>
      </c>
      <c r="AY6" s="244">
        <v>31.062639015999999</v>
      </c>
      <c r="AZ6" s="244">
        <v>28.240804802</v>
      </c>
      <c r="BA6" s="244">
        <v>31.109145136999999</v>
      </c>
      <c r="BB6" s="244">
        <v>30.697137569999999</v>
      </c>
      <c r="BC6" s="244">
        <v>30.707853145000001</v>
      </c>
      <c r="BD6" s="368">
        <v>31.257750616999999</v>
      </c>
      <c r="BE6" s="368">
        <v>31.560130344000001</v>
      </c>
      <c r="BF6" s="368">
        <v>31.592309534000002</v>
      </c>
      <c r="BG6" s="368">
        <v>31.439317309</v>
      </c>
      <c r="BH6" s="368">
        <v>31.718156218000001</v>
      </c>
      <c r="BI6" s="368">
        <v>32.080443643000002</v>
      </c>
      <c r="BJ6" s="368">
        <v>32.213709993000002</v>
      </c>
      <c r="BK6" s="368">
        <v>32.128826824000001</v>
      </c>
      <c r="BL6" s="368">
        <v>32.153748192999998</v>
      </c>
      <c r="BM6" s="368">
        <v>32.309722903000001</v>
      </c>
      <c r="BN6" s="368">
        <v>32.431661298000002</v>
      </c>
      <c r="BO6" s="368">
        <v>32.457445112999999</v>
      </c>
      <c r="BP6" s="368">
        <v>32.564528479000003</v>
      </c>
      <c r="BQ6" s="368">
        <v>32.645932387000002</v>
      </c>
      <c r="BR6" s="368">
        <v>32.855642666999998</v>
      </c>
      <c r="BS6" s="368">
        <v>32.77906771</v>
      </c>
      <c r="BT6" s="368">
        <v>32.982374980000003</v>
      </c>
      <c r="BU6" s="368">
        <v>33.308659831</v>
      </c>
      <c r="BV6" s="368">
        <v>33.336488334000002</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18.348531999999999</v>
      </c>
      <c r="AV7" s="244">
        <v>17.910187580999999</v>
      </c>
      <c r="AW7" s="244">
        <v>18.695698666999998</v>
      </c>
      <c r="AX7" s="244">
        <v>18.323364935000001</v>
      </c>
      <c r="AY7" s="244">
        <v>18.401412129000001</v>
      </c>
      <c r="AZ7" s="244">
        <v>15.874328714000001</v>
      </c>
      <c r="BA7" s="244">
        <v>18.440007065</v>
      </c>
      <c r="BB7" s="244">
        <v>18.630271974999999</v>
      </c>
      <c r="BC7" s="244">
        <v>18.770095553000001</v>
      </c>
      <c r="BD7" s="368">
        <v>18.817714200000001</v>
      </c>
      <c r="BE7" s="368">
        <v>18.868077299999999</v>
      </c>
      <c r="BF7" s="368">
        <v>18.904773800000001</v>
      </c>
      <c r="BG7" s="368">
        <v>18.901910900000001</v>
      </c>
      <c r="BH7" s="368">
        <v>18.914966499999998</v>
      </c>
      <c r="BI7" s="368">
        <v>19.2362392</v>
      </c>
      <c r="BJ7" s="368">
        <v>19.407518199999998</v>
      </c>
      <c r="BK7" s="368">
        <v>19.2815154</v>
      </c>
      <c r="BL7" s="368">
        <v>19.330431799999999</v>
      </c>
      <c r="BM7" s="368">
        <v>19.551628000000001</v>
      </c>
      <c r="BN7" s="368">
        <v>19.686294100000001</v>
      </c>
      <c r="BO7" s="368">
        <v>19.8462028</v>
      </c>
      <c r="BP7" s="368">
        <v>19.897953999999999</v>
      </c>
      <c r="BQ7" s="368">
        <v>19.980349700000001</v>
      </c>
      <c r="BR7" s="368">
        <v>20.272190699999999</v>
      </c>
      <c r="BS7" s="368">
        <v>20.2600582</v>
      </c>
      <c r="BT7" s="368">
        <v>20.207098899999998</v>
      </c>
      <c r="BU7" s="368">
        <v>20.487000999999999</v>
      </c>
      <c r="BV7" s="368">
        <v>20.506511400000001</v>
      </c>
    </row>
    <row r="8" spans="1:74" ht="11.1" customHeight="1" x14ac:dyDescent="0.2">
      <c r="A8" s="159" t="s">
        <v>293</v>
      </c>
      <c r="B8" s="170" t="s">
        <v>267</v>
      </c>
      <c r="C8" s="244">
        <v>5.1181390000000002</v>
      </c>
      <c r="D8" s="244">
        <v>5.1381389999999998</v>
      </c>
      <c r="E8" s="244">
        <v>4.9061389999999996</v>
      </c>
      <c r="F8" s="244">
        <v>4.503139</v>
      </c>
      <c r="G8" s="244">
        <v>4.6481389999999996</v>
      </c>
      <c r="H8" s="244">
        <v>4.6981390000000003</v>
      </c>
      <c r="I8" s="244">
        <v>4.9781389999999996</v>
      </c>
      <c r="J8" s="244">
        <v>5.1351389999999997</v>
      </c>
      <c r="K8" s="244">
        <v>4.9491389999999997</v>
      </c>
      <c r="L8" s="244">
        <v>4.9731389999999998</v>
      </c>
      <c r="M8" s="244">
        <v>5.301139</v>
      </c>
      <c r="N8" s="244">
        <v>5.3831389999999999</v>
      </c>
      <c r="O8" s="244">
        <v>5.2291639999999999</v>
      </c>
      <c r="P8" s="244">
        <v>5.3901640000000004</v>
      </c>
      <c r="Q8" s="244">
        <v>5.4291640000000001</v>
      </c>
      <c r="R8" s="244">
        <v>5.0631640000000004</v>
      </c>
      <c r="S8" s="244">
        <v>5.2141640000000002</v>
      </c>
      <c r="T8" s="244">
        <v>5.1421640000000002</v>
      </c>
      <c r="U8" s="244">
        <v>5.3561639999999997</v>
      </c>
      <c r="V8" s="244">
        <v>5.6421640000000002</v>
      </c>
      <c r="W8" s="244">
        <v>5.2191640000000001</v>
      </c>
      <c r="X8" s="244">
        <v>5.535164</v>
      </c>
      <c r="Y8" s="244">
        <v>5.6321640000000004</v>
      </c>
      <c r="Z8" s="244">
        <v>5.6621639999999998</v>
      </c>
      <c r="AA8" s="244">
        <v>5.3937619999999997</v>
      </c>
      <c r="AB8" s="244">
        <v>5.4147619999999996</v>
      </c>
      <c r="AC8" s="244">
        <v>5.4997619999999996</v>
      </c>
      <c r="AD8" s="244">
        <v>5.5437620000000001</v>
      </c>
      <c r="AE8" s="244">
        <v>5.3687620000000003</v>
      </c>
      <c r="AF8" s="244">
        <v>5.5057619999999998</v>
      </c>
      <c r="AG8" s="244">
        <v>5.5017620000000003</v>
      </c>
      <c r="AH8" s="244">
        <v>5.5287620000000004</v>
      </c>
      <c r="AI8" s="244">
        <v>5.3857619999999997</v>
      </c>
      <c r="AJ8" s="244">
        <v>5.4567620000000003</v>
      </c>
      <c r="AK8" s="244">
        <v>5.649762</v>
      </c>
      <c r="AL8" s="244">
        <v>5.7947620000000004</v>
      </c>
      <c r="AM8" s="244">
        <v>5.6027620000000002</v>
      </c>
      <c r="AN8" s="244">
        <v>5.7287619999999997</v>
      </c>
      <c r="AO8" s="244">
        <v>5.6187620000000003</v>
      </c>
      <c r="AP8" s="244">
        <v>5.0067620000000002</v>
      </c>
      <c r="AQ8" s="244">
        <v>4.7207619999999997</v>
      </c>
      <c r="AR8" s="244">
        <v>5.0417620000000003</v>
      </c>
      <c r="AS8" s="244">
        <v>4.9947619999999997</v>
      </c>
      <c r="AT8" s="244">
        <v>4.8657620000000001</v>
      </c>
      <c r="AU8" s="244">
        <v>4.987762</v>
      </c>
      <c r="AV8" s="244">
        <v>5.2867620000000004</v>
      </c>
      <c r="AW8" s="244">
        <v>5.6157620000000001</v>
      </c>
      <c r="AX8" s="244">
        <v>5.7587619999999999</v>
      </c>
      <c r="AY8" s="244">
        <v>5.7447619999999997</v>
      </c>
      <c r="AZ8" s="244">
        <v>5.5437620000000001</v>
      </c>
      <c r="BA8" s="244">
        <v>5.6580458414999999</v>
      </c>
      <c r="BB8" s="244">
        <v>5.1573945516000004</v>
      </c>
      <c r="BC8" s="244">
        <v>5.0584978985999998</v>
      </c>
      <c r="BD8" s="368">
        <v>5.5743748962000002</v>
      </c>
      <c r="BE8" s="368">
        <v>5.7055825578999997</v>
      </c>
      <c r="BF8" s="368">
        <v>5.7419874950000001</v>
      </c>
      <c r="BG8" s="368">
        <v>5.7774075356000001</v>
      </c>
      <c r="BH8" s="368">
        <v>5.7739696768000002</v>
      </c>
      <c r="BI8" s="368">
        <v>5.7906458875000002</v>
      </c>
      <c r="BJ8" s="368">
        <v>5.7522772276999996</v>
      </c>
      <c r="BK8" s="368">
        <v>5.8326323460999996</v>
      </c>
      <c r="BL8" s="368">
        <v>5.8119342428999996</v>
      </c>
      <c r="BM8" s="368">
        <v>5.7716446417</v>
      </c>
      <c r="BN8" s="368">
        <v>5.7891002503999998</v>
      </c>
      <c r="BO8" s="368">
        <v>5.7623129792999999</v>
      </c>
      <c r="BP8" s="368">
        <v>5.7827262395999997</v>
      </c>
      <c r="BQ8" s="368">
        <v>5.7683303532999997</v>
      </c>
      <c r="BR8" s="368">
        <v>5.8018468165000003</v>
      </c>
      <c r="BS8" s="368">
        <v>5.8372414412999998</v>
      </c>
      <c r="BT8" s="368">
        <v>5.8315784177000003</v>
      </c>
      <c r="BU8" s="368">
        <v>5.8453897206000001</v>
      </c>
      <c r="BV8" s="368">
        <v>5.8046497831000003</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1.9565154438000001</v>
      </c>
      <c r="BB9" s="244">
        <v>1.9603773054</v>
      </c>
      <c r="BC9" s="244">
        <v>1.9507093508</v>
      </c>
      <c r="BD9" s="368">
        <v>1.9464579251</v>
      </c>
      <c r="BE9" s="368">
        <v>1.9305570499</v>
      </c>
      <c r="BF9" s="368">
        <v>1.9262416723</v>
      </c>
      <c r="BG9" s="368">
        <v>1.9096007763</v>
      </c>
      <c r="BH9" s="368">
        <v>1.8950689038999999</v>
      </c>
      <c r="BI9" s="368">
        <v>1.9028783279999999</v>
      </c>
      <c r="BJ9" s="368">
        <v>1.8764629050999999</v>
      </c>
      <c r="BK9" s="368">
        <v>1.8491568925999999</v>
      </c>
      <c r="BL9" s="368">
        <v>1.8349080726</v>
      </c>
      <c r="BM9" s="368">
        <v>1.8199823932999999</v>
      </c>
      <c r="BN9" s="368">
        <v>1.8053106204</v>
      </c>
      <c r="BO9" s="368">
        <v>1.7965223743000001</v>
      </c>
      <c r="BP9" s="368">
        <v>1.7881436923</v>
      </c>
      <c r="BQ9" s="368">
        <v>1.7738904986999999</v>
      </c>
      <c r="BR9" s="368">
        <v>1.7711949074</v>
      </c>
      <c r="BS9" s="368">
        <v>1.7573236994000001</v>
      </c>
      <c r="BT9" s="368">
        <v>1.7432125731000001</v>
      </c>
      <c r="BU9" s="368">
        <v>1.7273347026000001</v>
      </c>
      <c r="BV9" s="368">
        <v>1.7275645941</v>
      </c>
    </row>
    <row r="10" spans="1:74" ht="11.1" customHeight="1" x14ac:dyDescent="0.2">
      <c r="A10" s="159" t="s">
        <v>295</v>
      </c>
      <c r="B10" s="170" t="s">
        <v>270</v>
      </c>
      <c r="C10" s="244">
        <v>4.7866480551999997</v>
      </c>
      <c r="D10" s="244">
        <v>4.8183799230000002</v>
      </c>
      <c r="E10" s="244">
        <v>4.8981647431999997</v>
      </c>
      <c r="F10" s="244">
        <v>4.8219872994999999</v>
      </c>
      <c r="G10" s="244">
        <v>4.6760572265000002</v>
      </c>
      <c r="H10" s="244">
        <v>4.5788821301000002</v>
      </c>
      <c r="I10" s="244">
        <v>4.7221749345999999</v>
      </c>
      <c r="J10" s="244">
        <v>4.5458161118999998</v>
      </c>
      <c r="K10" s="244">
        <v>4.4503814074000001</v>
      </c>
      <c r="L10" s="244">
        <v>4.7015952953999998</v>
      </c>
      <c r="M10" s="244">
        <v>4.6405579378999997</v>
      </c>
      <c r="N10" s="244">
        <v>4.4355193931999999</v>
      </c>
      <c r="O10" s="244">
        <v>4.9101455346999998</v>
      </c>
      <c r="P10" s="244">
        <v>4.8043271196999999</v>
      </c>
      <c r="Q10" s="244">
        <v>4.6988507774999997</v>
      </c>
      <c r="R10" s="244">
        <v>4.8021955772</v>
      </c>
      <c r="S10" s="244">
        <v>4.4644571015999999</v>
      </c>
      <c r="T10" s="244">
        <v>4.6329298906999998</v>
      </c>
      <c r="U10" s="244">
        <v>4.7777741103000002</v>
      </c>
      <c r="V10" s="244">
        <v>4.5864118615000002</v>
      </c>
      <c r="W10" s="244">
        <v>4.3638809343</v>
      </c>
      <c r="X10" s="244">
        <v>4.7896441240999996</v>
      </c>
      <c r="Y10" s="244">
        <v>4.8208669434000004</v>
      </c>
      <c r="Z10" s="244">
        <v>4.8510547753999997</v>
      </c>
      <c r="AA10" s="244">
        <v>4.7311986113</v>
      </c>
      <c r="AB10" s="244">
        <v>4.7910753762000002</v>
      </c>
      <c r="AC10" s="244">
        <v>4.7480890455000004</v>
      </c>
      <c r="AD10" s="244">
        <v>4.7181992178999996</v>
      </c>
      <c r="AE10" s="244">
        <v>4.5508353794999996</v>
      </c>
      <c r="AF10" s="244">
        <v>4.3308341192000004</v>
      </c>
      <c r="AG10" s="244">
        <v>4.6664535912999998</v>
      </c>
      <c r="AH10" s="244">
        <v>4.5162698624999997</v>
      </c>
      <c r="AI10" s="244">
        <v>4.5712915666000002</v>
      </c>
      <c r="AJ10" s="244">
        <v>4.7629121950000002</v>
      </c>
      <c r="AK10" s="244">
        <v>5.0091248222999996</v>
      </c>
      <c r="AL10" s="244">
        <v>5.0712584797</v>
      </c>
      <c r="AM10" s="244">
        <v>5.0648031023</v>
      </c>
      <c r="AN10" s="244">
        <v>5.1469619088999998</v>
      </c>
      <c r="AO10" s="244">
        <v>5.0334711127</v>
      </c>
      <c r="AP10" s="244">
        <v>5.1775153789999999</v>
      </c>
      <c r="AQ10" s="244">
        <v>4.9447084837000004</v>
      </c>
      <c r="AR10" s="244">
        <v>4.8488905212000004</v>
      </c>
      <c r="AS10" s="244">
        <v>4.9969262741999998</v>
      </c>
      <c r="AT10" s="244">
        <v>4.8506484243000001</v>
      </c>
      <c r="AU10" s="244">
        <v>4.5736199947999996</v>
      </c>
      <c r="AV10" s="244">
        <v>4.7982264296999997</v>
      </c>
      <c r="AW10" s="244">
        <v>4.8894105596999999</v>
      </c>
      <c r="AX10" s="244">
        <v>5.1166361599999997</v>
      </c>
      <c r="AY10" s="244">
        <v>5.0116378868</v>
      </c>
      <c r="AZ10" s="244">
        <v>4.8918870879999998</v>
      </c>
      <c r="BA10" s="244">
        <v>5.0545767876000003</v>
      </c>
      <c r="BB10" s="244">
        <v>4.9490937376000002</v>
      </c>
      <c r="BC10" s="244">
        <v>4.9285503416000003</v>
      </c>
      <c r="BD10" s="368">
        <v>4.9192035959</v>
      </c>
      <c r="BE10" s="368">
        <v>5.0559134362</v>
      </c>
      <c r="BF10" s="368">
        <v>5.0193065667000001</v>
      </c>
      <c r="BG10" s="368">
        <v>4.8503980974000003</v>
      </c>
      <c r="BH10" s="368">
        <v>5.1341511367999999</v>
      </c>
      <c r="BI10" s="368">
        <v>5.1506802271999996</v>
      </c>
      <c r="BJ10" s="368">
        <v>5.1774516606000001</v>
      </c>
      <c r="BK10" s="368">
        <v>5.1655221850000004</v>
      </c>
      <c r="BL10" s="368">
        <v>5.1764740779</v>
      </c>
      <c r="BM10" s="368">
        <v>5.1664678680999998</v>
      </c>
      <c r="BN10" s="368">
        <v>5.1509563274000003</v>
      </c>
      <c r="BO10" s="368">
        <v>5.0524069592999998</v>
      </c>
      <c r="BP10" s="368">
        <v>5.0957045466000004</v>
      </c>
      <c r="BQ10" s="368">
        <v>5.1233618351999999</v>
      </c>
      <c r="BR10" s="368">
        <v>5.0104102431999999</v>
      </c>
      <c r="BS10" s="368">
        <v>4.9244443693999997</v>
      </c>
      <c r="BT10" s="368">
        <v>5.2004850896999999</v>
      </c>
      <c r="BU10" s="368">
        <v>5.2489344081000002</v>
      </c>
      <c r="BV10" s="368">
        <v>5.2977625565000004</v>
      </c>
    </row>
    <row r="11" spans="1:74" ht="11.1" customHeight="1" x14ac:dyDescent="0.2">
      <c r="A11" s="159" t="s">
        <v>302</v>
      </c>
      <c r="B11" s="170" t="s">
        <v>271</v>
      </c>
      <c r="C11" s="244">
        <v>70.314080403999995</v>
      </c>
      <c r="D11" s="244">
        <v>69.733156058999995</v>
      </c>
      <c r="E11" s="244">
        <v>69.379063621</v>
      </c>
      <c r="F11" s="244">
        <v>69.784948176</v>
      </c>
      <c r="G11" s="244">
        <v>70.519566780999995</v>
      </c>
      <c r="H11" s="244">
        <v>71.243649943999998</v>
      </c>
      <c r="I11" s="244">
        <v>71.453531394999999</v>
      </c>
      <c r="J11" s="244">
        <v>70.829591527000005</v>
      </c>
      <c r="K11" s="244">
        <v>71.334701152999997</v>
      </c>
      <c r="L11" s="244">
        <v>70.881506559000002</v>
      </c>
      <c r="M11" s="244">
        <v>70.622256550000003</v>
      </c>
      <c r="N11" s="244">
        <v>70.160373561</v>
      </c>
      <c r="O11" s="244">
        <v>70.357606996000001</v>
      </c>
      <c r="P11" s="244">
        <v>70.142605161000006</v>
      </c>
      <c r="Q11" s="244">
        <v>70.131718835000001</v>
      </c>
      <c r="R11" s="244">
        <v>70.385006842999999</v>
      </c>
      <c r="S11" s="244">
        <v>70.527403976000002</v>
      </c>
      <c r="T11" s="244">
        <v>71.031967746000007</v>
      </c>
      <c r="U11" s="244">
        <v>71.040238801000001</v>
      </c>
      <c r="V11" s="244">
        <v>70.864938170000002</v>
      </c>
      <c r="W11" s="244">
        <v>71.202940802000001</v>
      </c>
      <c r="X11" s="244">
        <v>71.473078540000003</v>
      </c>
      <c r="Y11" s="244">
        <v>71.094290467999997</v>
      </c>
      <c r="Z11" s="244">
        <v>70.438013976999997</v>
      </c>
      <c r="AA11" s="244">
        <v>69.585682524999996</v>
      </c>
      <c r="AB11" s="244">
        <v>69.310150171999993</v>
      </c>
      <c r="AC11" s="244">
        <v>69.075129277000002</v>
      </c>
      <c r="AD11" s="244">
        <v>68.985693810000001</v>
      </c>
      <c r="AE11" s="244">
        <v>69.019450565</v>
      </c>
      <c r="AF11" s="244">
        <v>69.525096748999999</v>
      </c>
      <c r="AG11" s="244">
        <v>68.906608766000005</v>
      </c>
      <c r="AH11" s="244">
        <v>69.555938333</v>
      </c>
      <c r="AI11" s="244">
        <v>67.783714212000007</v>
      </c>
      <c r="AJ11" s="244">
        <v>69.207956589000005</v>
      </c>
      <c r="AK11" s="244">
        <v>69.111465335000005</v>
      </c>
      <c r="AL11" s="244">
        <v>68.632811586000003</v>
      </c>
      <c r="AM11" s="244">
        <v>68.237231386999994</v>
      </c>
      <c r="AN11" s="244">
        <v>67.243175004999998</v>
      </c>
      <c r="AO11" s="244">
        <v>67.552129930000007</v>
      </c>
      <c r="AP11" s="244">
        <v>69.324067025999994</v>
      </c>
      <c r="AQ11" s="244">
        <v>60.646382053000004</v>
      </c>
      <c r="AR11" s="244">
        <v>59.171076648000003</v>
      </c>
      <c r="AS11" s="244">
        <v>60.002013448</v>
      </c>
      <c r="AT11" s="244">
        <v>61.665896939</v>
      </c>
      <c r="AU11" s="244">
        <v>61.536746106999999</v>
      </c>
      <c r="AV11" s="244">
        <v>61.783435173000001</v>
      </c>
      <c r="AW11" s="244">
        <v>62.279175789999996</v>
      </c>
      <c r="AX11" s="244">
        <v>62.237595353000003</v>
      </c>
      <c r="AY11" s="244">
        <v>62.826041197000002</v>
      </c>
      <c r="AZ11" s="244">
        <v>62.308144943999999</v>
      </c>
      <c r="BA11" s="244">
        <v>62.722264987999999</v>
      </c>
      <c r="BB11" s="244">
        <v>63.255209575000002</v>
      </c>
      <c r="BC11" s="244">
        <v>64.307446847999998</v>
      </c>
      <c r="BD11" s="368">
        <v>65.775345134999995</v>
      </c>
      <c r="BE11" s="368">
        <v>66.913587305999997</v>
      </c>
      <c r="BF11" s="368">
        <v>67.599307198000005</v>
      </c>
      <c r="BG11" s="368">
        <v>68.166385740999999</v>
      </c>
      <c r="BH11" s="368">
        <v>68.320335108999998</v>
      </c>
      <c r="BI11" s="368">
        <v>68.110120023999997</v>
      </c>
      <c r="BJ11" s="368">
        <v>67.848970793999996</v>
      </c>
      <c r="BK11" s="368">
        <v>67.730859206000005</v>
      </c>
      <c r="BL11" s="368">
        <v>67.819973623999999</v>
      </c>
      <c r="BM11" s="368">
        <v>67.949005381000006</v>
      </c>
      <c r="BN11" s="368">
        <v>68.770122860000001</v>
      </c>
      <c r="BO11" s="368">
        <v>69.240887762</v>
      </c>
      <c r="BP11" s="368">
        <v>69.632939137999998</v>
      </c>
      <c r="BQ11" s="368">
        <v>69.745709587999997</v>
      </c>
      <c r="BR11" s="368">
        <v>69.848579137000002</v>
      </c>
      <c r="BS11" s="368">
        <v>69.943648441999997</v>
      </c>
      <c r="BT11" s="368">
        <v>69.932420041</v>
      </c>
      <c r="BU11" s="368">
        <v>69.707230119000002</v>
      </c>
      <c r="BV11" s="368">
        <v>69.471762077999998</v>
      </c>
    </row>
    <row r="12" spans="1:74" ht="11.1" customHeight="1" x14ac:dyDescent="0.2">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30.608020403000001</v>
      </c>
      <c r="AZ12" s="244">
        <v>30.140203145000001</v>
      </c>
      <c r="BA12" s="244">
        <v>30.283183272999999</v>
      </c>
      <c r="BB12" s="244">
        <v>30.273575573999999</v>
      </c>
      <c r="BC12" s="244">
        <v>30.705618524999998</v>
      </c>
      <c r="BD12" s="368">
        <v>31.724431731999999</v>
      </c>
      <c r="BE12" s="368">
        <v>32.767759220000002</v>
      </c>
      <c r="BF12" s="368">
        <v>33.347632613999998</v>
      </c>
      <c r="BG12" s="368">
        <v>33.813120396000002</v>
      </c>
      <c r="BH12" s="368">
        <v>34.063538235999999</v>
      </c>
      <c r="BI12" s="368">
        <v>34.126833142000002</v>
      </c>
      <c r="BJ12" s="368">
        <v>34.183232504000003</v>
      </c>
      <c r="BK12" s="368">
        <v>34.333174724000003</v>
      </c>
      <c r="BL12" s="368">
        <v>34.257469122000003</v>
      </c>
      <c r="BM12" s="368">
        <v>34.201897879000001</v>
      </c>
      <c r="BN12" s="368">
        <v>34.109931009999997</v>
      </c>
      <c r="BO12" s="368">
        <v>34.133978614999997</v>
      </c>
      <c r="BP12" s="368">
        <v>34.132782298000002</v>
      </c>
      <c r="BQ12" s="368">
        <v>34.163281218000002</v>
      </c>
      <c r="BR12" s="368">
        <v>34.178361432999999</v>
      </c>
      <c r="BS12" s="368">
        <v>34.149122507999998</v>
      </c>
      <c r="BT12" s="368">
        <v>34.141073316000004</v>
      </c>
      <c r="BU12" s="368">
        <v>34.200927938</v>
      </c>
      <c r="BV12" s="368">
        <v>34.264076758999998</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25.015000000000001</v>
      </c>
      <c r="BC13" s="244">
        <v>25.457000000000001</v>
      </c>
      <c r="BD13" s="368">
        <v>26.462</v>
      </c>
      <c r="BE13" s="368">
        <v>27.44</v>
      </c>
      <c r="BF13" s="368">
        <v>28</v>
      </c>
      <c r="BG13" s="368">
        <v>28.5</v>
      </c>
      <c r="BH13" s="368">
        <v>28.755125</v>
      </c>
      <c r="BI13" s="368">
        <v>28.753785000000001</v>
      </c>
      <c r="BJ13" s="368">
        <v>28.732444000000001</v>
      </c>
      <c r="BK13" s="368">
        <v>28.677534000000001</v>
      </c>
      <c r="BL13" s="368">
        <v>28.687194000000002</v>
      </c>
      <c r="BM13" s="368">
        <v>28.657854</v>
      </c>
      <c r="BN13" s="368">
        <v>28.646514</v>
      </c>
      <c r="BO13" s="368">
        <v>28.681536000000001</v>
      </c>
      <c r="BP13" s="368">
        <v>28.666907999999999</v>
      </c>
      <c r="BQ13" s="368">
        <v>28.672294000000001</v>
      </c>
      <c r="BR13" s="368">
        <v>28.667691999999999</v>
      </c>
      <c r="BS13" s="368">
        <v>28.673103000000001</v>
      </c>
      <c r="BT13" s="368">
        <v>28.678526999999999</v>
      </c>
      <c r="BU13" s="368">
        <v>28.673963000000001</v>
      </c>
      <c r="BV13" s="368">
        <v>28.659410000000001</v>
      </c>
    </row>
    <row r="14" spans="1:74" ht="11.1" customHeight="1" x14ac:dyDescent="0.2">
      <c r="A14" s="159" t="s">
        <v>377</v>
      </c>
      <c r="B14" s="170" t="s">
        <v>1027</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5.2780204026000002</v>
      </c>
      <c r="AZ14" s="244">
        <v>5.2702031454</v>
      </c>
      <c r="BA14" s="244">
        <v>5.2531832733000003</v>
      </c>
      <c r="BB14" s="244">
        <v>5.2585755734999999</v>
      </c>
      <c r="BC14" s="244">
        <v>5.2486185249000004</v>
      </c>
      <c r="BD14" s="368">
        <v>5.2624317315000004</v>
      </c>
      <c r="BE14" s="368">
        <v>5.3277592202999999</v>
      </c>
      <c r="BF14" s="368">
        <v>5.3476326139000001</v>
      </c>
      <c r="BG14" s="368">
        <v>5.3131203957000004</v>
      </c>
      <c r="BH14" s="368">
        <v>5.3084132355999998</v>
      </c>
      <c r="BI14" s="368">
        <v>5.3730481416</v>
      </c>
      <c r="BJ14" s="368">
        <v>5.4507885044000002</v>
      </c>
      <c r="BK14" s="368">
        <v>5.6556407239000004</v>
      </c>
      <c r="BL14" s="368">
        <v>5.5702751225</v>
      </c>
      <c r="BM14" s="368">
        <v>5.5440438786000001</v>
      </c>
      <c r="BN14" s="368">
        <v>5.4634170095999997</v>
      </c>
      <c r="BO14" s="368">
        <v>5.4524426146999998</v>
      </c>
      <c r="BP14" s="368">
        <v>5.4658742979000001</v>
      </c>
      <c r="BQ14" s="368">
        <v>5.4909872174999999</v>
      </c>
      <c r="BR14" s="368">
        <v>5.5106694326000003</v>
      </c>
      <c r="BS14" s="368">
        <v>5.4760195083000003</v>
      </c>
      <c r="BT14" s="368">
        <v>5.4625463162000001</v>
      </c>
      <c r="BU14" s="368">
        <v>5.5269649374999998</v>
      </c>
      <c r="BV14" s="368">
        <v>5.6046667589999997</v>
      </c>
    </row>
    <row r="15" spans="1:74" ht="11.1" customHeight="1" x14ac:dyDescent="0.2">
      <c r="A15" s="159" t="s">
        <v>299</v>
      </c>
      <c r="B15" s="170" t="s">
        <v>272</v>
      </c>
      <c r="C15" s="244">
        <v>14.539358980999999</v>
      </c>
      <c r="D15" s="244">
        <v>14.269364770999999</v>
      </c>
      <c r="E15" s="244">
        <v>14.446238422</v>
      </c>
      <c r="F15" s="244">
        <v>14.442563463000001</v>
      </c>
      <c r="G15" s="244">
        <v>14.35410272</v>
      </c>
      <c r="H15" s="244">
        <v>14.335310319</v>
      </c>
      <c r="I15" s="244">
        <v>14.296671751</v>
      </c>
      <c r="J15" s="244">
        <v>14.15349419</v>
      </c>
      <c r="K15" s="244">
        <v>14.262233957999999</v>
      </c>
      <c r="L15" s="244">
        <v>14.191656844000001</v>
      </c>
      <c r="M15" s="244">
        <v>14.309756106</v>
      </c>
      <c r="N15" s="244">
        <v>14.349486002000001</v>
      </c>
      <c r="O15" s="244">
        <v>14.378721446</v>
      </c>
      <c r="P15" s="244">
        <v>14.416821241999999</v>
      </c>
      <c r="Q15" s="244">
        <v>14.406143413000001</v>
      </c>
      <c r="R15" s="244">
        <v>14.348213437</v>
      </c>
      <c r="S15" s="244">
        <v>14.409969759999999</v>
      </c>
      <c r="T15" s="244">
        <v>14.508764981000001</v>
      </c>
      <c r="U15" s="244">
        <v>14.653601214</v>
      </c>
      <c r="V15" s="244">
        <v>14.440045603</v>
      </c>
      <c r="W15" s="244">
        <v>14.756020126999999</v>
      </c>
      <c r="X15" s="244">
        <v>14.804990879</v>
      </c>
      <c r="Y15" s="244">
        <v>14.852944639</v>
      </c>
      <c r="Z15" s="244">
        <v>14.970824987</v>
      </c>
      <c r="AA15" s="244">
        <v>14.878777394</v>
      </c>
      <c r="AB15" s="244">
        <v>14.863430148999999</v>
      </c>
      <c r="AC15" s="244">
        <v>14.765022034999999</v>
      </c>
      <c r="AD15" s="244">
        <v>14.366004886000001</v>
      </c>
      <c r="AE15" s="244">
        <v>14.269551707</v>
      </c>
      <c r="AF15" s="244">
        <v>14.630196189999999</v>
      </c>
      <c r="AG15" s="244">
        <v>14.599712593</v>
      </c>
      <c r="AH15" s="244">
        <v>14.610616601</v>
      </c>
      <c r="AI15" s="244">
        <v>14.546238517999999</v>
      </c>
      <c r="AJ15" s="244">
        <v>14.564291315</v>
      </c>
      <c r="AK15" s="244">
        <v>14.707284194</v>
      </c>
      <c r="AL15" s="244">
        <v>14.733928687000001</v>
      </c>
      <c r="AM15" s="244">
        <v>14.741243946999999</v>
      </c>
      <c r="AN15" s="244">
        <v>14.736266049999999</v>
      </c>
      <c r="AO15" s="244">
        <v>14.710639335</v>
      </c>
      <c r="AP15" s="244">
        <v>14.759915782</v>
      </c>
      <c r="AQ15" s="244">
        <v>12.497719159000001</v>
      </c>
      <c r="AR15" s="244">
        <v>12.292770859000001</v>
      </c>
      <c r="AS15" s="244">
        <v>12.342975413</v>
      </c>
      <c r="AT15" s="244">
        <v>12.891576621</v>
      </c>
      <c r="AU15" s="244">
        <v>12.919091398999999</v>
      </c>
      <c r="AV15" s="244">
        <v>13.056881426</v>
      </c>
      <c r="AW15" s="244">
        <v>13.152368439</v>
      </c>
      <c r="AX15" s="244">
        <v>13.187595809999999</v>
      </c>
      <c r="AY15" s="244">
        <v>13.312965448</v>
      </c>
      <c r="AZ15" s="244">
        <v>13.370819774999999</v>
      </c>
      <c r="BA15" s="244">
        <v>13.484239887999999</v>
      </c>
      <c r="BB15" s="244">
        <v>13.636768329000001</v>
      </c>
      <c r="BC15" s="244">
        <v>13.680132962</v>
      </c>
      <c r="BD15" s="368">
        <v>13.722383781</v>
      </c>
      <c r="BE15" s="368">
        <v>13.749124049000001</v>
      </c>
      <c r="BF15" s="368">
        <v>13.699738287000001</v>
      </c>
      <c r="BG15" s="368">
        <v>13.729200431000001</v>
      </c>
      <c r="BH15" s="368">
        <v>13.828640979999999</v>
      </c>
      <c r="BI15" s="368">
        <v>13.889054419000001</v>
      </c>
      <c r="BJ15" s="368">
        <v>13.935217179</v>
      </c>
      <c r="BK15" s="368">
        <v>13.965376468000001</v>
      </c>
      <c r="BL15" s="368">
        <v>14.040431221</v>
      </c>
      <c r="BM15" s="368">
        <v>14.169320776999999</v>
      </c>
      <c r="BN15" s="368">
        <v>14.527277935000001</v>
      </c>
      <c r="BO15" s="368">
        <v>14.634429945999999</v>
      </c>
      <c r="BP15" s="368">
        <v>14.792587114</v>
      </c>
      <c r="BQ15" s="368">
        <v>14.850671802000001</v>
      </c>
      <c r="BR15" s="368">
        <v>14.788732309</v>
      </c>
      <c r="BS15" s="368">
        <v>14.773480399</v>
      </c>
      <c r="BT15" s="368">
        <v>14.907834488000001</v>
      </c>
      <c r="BU15" s="368">
        <v>14.936877625999999</v>
      </c>
      <c r="BV15" s="368">
        <v>14.968290088</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5.0493362766000001</v>
      </c>
      <c r="AZ16" s="244">
        <v>5.0031663417000001</v>
      </c>
      <c r="BA16" s="244">
        <v>5.0924890345999998</v>
      </c>
      <c r="BB16" s="244">
        <v>5.0610557897000001</v>
      </c>
      <c r="BC16" s="244">
        <v>5.0084095505999997</v>
      </c>
      <c r="BD16" s="368">
        <v>5.0447333642999999</v>
      </c>
      <c r="BE16" s="368">
        <v>4.9831787071000004</v>
      </c>
      <c r="BF16" s="368">
        <v>5.0194403795999998</v>
      </c>
      <c r="BG16" s="368">
        <v>5.0419861214999999</v>
      </c>
      <c r="BH16" s="368">
        <v>5.0606865384999997</v>
      </c>
      <c r="BI16" s="368">
        <v>5.0808586611999997</v>
      </c>
      <c r="BJ16" s="368">
        <v>5.0388919193000001</v>
      </c>
      <c r="BK16" s="368">
        <v>5.0522235315000001</v>
      </c>
      <c r="BL16" s="368">
        <v>5.0481850786000004</v>
      </c>
      <c r="BM16" s="368">
        <v>5.0453326874000002</v>
      </c>
      <c r="BN16" s="368">
        <v>5.0550278068000001</v>
      </c>
      <c r="BO16" s="368">
        <v>5.0776756450000002</v>
      </c>
      <c r="BP16" s="368">
        <v>5.1126743057999997</v>
      </c>
      <c r="BQ16" s="368">
        <v>5.0508257888000001</v>
      </c>
      <c r="BR16" s="368">
        <v>5.0868273113000004</v>
      </c>
      <c r="BS16" s="368">
        <v>5.1094618490999997</v>
      </c>
      <c r="BT16" s="368">
        <v>5.1275559773000001</v>
      </c>
      <c r="BU16" s="368">
        <v>5.1472514494999997</v>
      </c>
      <c r="BV16" s="368">
        <v>5.1059493265000002</v>
      </c>
    </row>
    <row r="17" spans="1:74" ht="11.1" customHeight="1" x14ac:dyDescent="0.2">
      <c r="A17" s="159" t="s">
        <v>301</v>
      </c>
      <c r="B17" s="170" t="s">
        <v>275</v>
      </c>
      <c r="C17" s="244">
        <v>14.233118395</v>
      </c>
      <c r="D17" s="244">
        <v>14.175451328999999</v>
      </c>
      <c r="E17" s="244">
        <v>14.028754770999999</v>
      </c>
      <c r="F17" s="244">
        <v>14.251692998999999</v>
      </c>
      <c r="G17" s="244">
        <v>14.638803884</v>
      </c>
      <c r="H17" s="244">
        <v>14.847759267000001</v>
      </c>
      <c r="I17" s="244">
        <v>14.974907882</v>
      </c>
      <c r="J17" s="244">
        <v>14.761394626</v>
      </c>
      <c r="K17" s="244">
        <v>14.981196045000001</v>
      </c>
      <c r="L17" s="244">
        <v>14.836715459000001</v>
      </c>
      <c r="M17" s="244">
        <v>14.556825585</v>
      </c>
      <c r="N17" s="244">
        <v>14.206688503000001</v>
      </c>
      <c r="O17" s="244">
        <v>14.089003872999999</v>
      </c>
      <c r="P17" s="244">
        <v>14.026430783</v>
      </c>
      <c r="Q17" s="244">
        <v>14.197899879</v>
      </c>
      <c r="R17" s="244">
        <v>14.610078786000001</v>
      </c>
      <c r="S17" s="244">
        <v>14.855870101000001</v>
      </c>
      <c r="T17" s="244">
        <v>15.065737665</v>
      </c>
      <c r="U17" s="244">
        <v>15.05906113</v>
      </c>
      <c r="V17" s="244">
        <v>14.781933724</v>
      </c>
      <c r="W17" s="244">
        <v>14.782387848999999</v>
      </c>
      <c r="X17" s="244">
        <v>14.728967201</v>
      </c>
      <c r="Y17" s="244">
        <v>14.544424427999999</v>
      </c>
      <c r="Z17" s="244">
        <v>14.401836207000001</v>
      </c>
      <c r="AA17" s="244">
        <v>14.155712616000001</v>
      </c>
      <c r="AB17" s="244">
        <v>14.002326431</v>
      </c>
      <c r="AC17" s="244">
        <v>14.215909863</v>
      </c>
      <c r="AD17" s="244">
        <v>14.547752268</v>
      </c>
      <c r="AE17" s="244">
        <v>15.060764169</v>
      </c>
      <c r="AF17" s="244">
        <v>15.003975554</v>
      </c>
      <c r="AG17" s="244">
        <v>15.073590275000001</v>
      </c>
      <c r="AH17" s="244">
        <v>15.441310753</v>
      </c>
      <c r="AI17" s="244">
        <v>15.328628599</v>
      </c>
      <c r="AJ17" s="244">
        <v>15.296493115000001</v>
      </c>
      <c r="AK17" s="244">
        <v>15.093144663</v>
      </c>
      <c r="AL17" s="244">
        <v>14.663687065</v>
      </c>
      <c r="AM17" s="244">
        <v>14.574396682</v>
      </c>
      <c r="AN17" s="244">
        <v>14.391992168</v>
      </c>
      <c r="AO17" s="244">
        <v>14.523438948000001</v>
      </c>
      <c r="AP17" s="244">
        <v>14.218351459999999</v>
      </c>
      <c r="AQ17" s="244">
        <v>13.90106859</v>
      </c>
      <c r="AR17" s="244">
        <v>14.52700304</v>
      </c>
      <c r="AS17" s="244">
        <v>14.784663220000001</v>
      </c>
      <c r="AT17" s="244">
        <v>14.83485449</v>
      </c>
      <c r="AU17" s="244">
        <v>14.614495573999999</v>
      </c>
      <c r="AV17" s="244">
        <v>14.471718272</v>
      </c>
      <c r="AW17" s="244">
        <v>14.009528211999999</v>
      </c>
      <c r="AX17" s="244">
        <v>13.705765097</v>
      </c>
      <c r="AY17" s="244">
        <v>13.855719069999999</v>
      </c>
      <c r="AZ17" s="244">
        <v>13.793955682</v>
      </c>
      <c r="BA17" s="244">
        <v>13.862352791999999</v>
      </c>
      <c r="BB17" s="244">
        <v>14.283809882</v>
      </c>
      <c r="BC17" s="244">
        <v>14.91328581</v>
      </c>
      <c r="BD17" s="368">
        <v>15.283796258000001</v>
      </c>
      <c r="BE17" s="368">
        <v>15.413525330000001</v>
      </c>
      <c r="BF17" s="368">
        <v>15.532495917</v>
      </c>
      <c r="BG17" s="368">
        <v>15.582078793000001</v>
      </c>
      <c r="BH17" s="368">
        <v>15.367469355000001</v>
      </c>
      <c r="BI17" s="368">
        <v>15.013373802</v>
      </c>
      <c r="BJ17" s="368">
        <v>14.691629191000001</v>
      </c>
      <c r="BK17" s="368">
        <v>14.380084482999999</v>
      </c>
      <c r="BL17" s="368">
        <v>14.473888201999999</v>
      </c>
      <c r="BM17" s="368">
        <v>14.532454037999999</v>
      </c>
      <c r="BN17" s="368">
        <v>15.077886109</v>
      </c>
      <c r="BO17" s="368">
        <v>15.394803554999999</v>
      </c>
      <c r="BP17" s="368">
        <v>15.594895421</v>
      </c>
      <c r="BQ17" s="368">
        <v>15.680930780000001</v>
      </c>
      <c r="BR17" s="368">
        <v>15.794658084</v>
      </c>
      <c r="BS17" s="368">
        <v>15.911583686</v>
      </c>
      <c r="BT17" s="368">
        <v>15.75595626</v>
      </c>
      <c r="BU17" s="368">
        <v>15.422173106000001</v>
      </c>
      <c r="BV17" s="368">
        <v>15.133445905</v>
      </c>
    </row>
    <row r="18" spans="1:74" ht="11.1" customHeight="1" x14ac:dyDescent="0.2">
      <c r="A18" s="159" t="s">
        <v>303</v>
      </c>
      <c r="B18" s="170" t="s">
        <v>494</v>
      </c>
      <c r="C18" s="244">
        <v>97.334824878000006</v>
      </c>
      <c r="D18" s="244">
        <v>97.217767268000003</v>
      </c>
      <c r="E18" s="244">
        <v>96.915788074000005</v>
      </c>
      <c r="F18" s="244">
        <v>96.723779476000004</v>
      </c>
      <c r="G18" s="244">
        <v>97.681916393999998</v>
      </c>
      <c r="H18" s="244">
        <v>98.368657408000004</v>
      </c>
      <c r="I18" s="244">
        <v>99.037483007000006</v>
      </c>
      <c r="J18" s="244">
        <v>98.318847929</v>
      </c>
      <c r="K18" s="244">
        <v>98.398249561</v>
      </c>
      <c r="L18" s="244">
        <v>98.935201208999999</v>
      </c>
      <c r="M18" s="244">
        <v>99.532336821000001</v>
      </c>
      <c r="N18" s="244">
        <v>98.651962342000004</v>
      </c>
      <c r="O18" s="244">
        <v>99.077009627999999</v>
      </c>
      <c r="P18" s="244">
        <v>99.307258422999993</v>
      </c>
      <c r="Q18" s="244">
        <v>99.615249742000003</v>
      </c>
      <c r="R18" s="244">
        <v>99.715601086999996</v>
      </c>
      <c r="S18" s="244">
        <v>99.697184949000004</v>
      </c>
      <c r="T18" s="244">
        <v>100.46103064</v>
      </c>
      <c r="U18" s="244">
        <v>101.25911907</v>
      </c>
      <c r="V18" s="244">
        <v>101.82871745</v>
      </c>
      <c r="W18" s="244">
        <v>101.53350274</v>
      </c>
      <c r="X18" s="244">
        <v>102.46343379</v>
      </c>
      <c r="Y18" s="244">
        <v>102.54620308</v>
      </c>
      <c r="Z18" s="244">
        <v>102.04698566</v>
      </c>
      <c r="AA18" s="244">
        <v>100.43697081000001</v>
      </c>
      <c r="AB18" s="244">
        <v>100.18669069000001</v>
      </c>
      <c r="AC18" s="244">
        <v>100.25601139</v>
      </c>
      <c r="AD18" s="244">
        <v>100.48616736</v>
      </c>
      <c r="AE18" s="244">
        <v>100.24814120000001</v>
      </c>
      <c r="AF18" s="244">
        <v>100.59437586999999</v>
      </c>
      <c r="AG18" s="244">
        <v>99.933613034000004</v>
      </c>
      <c r="AH18" s="244">
        <v>101.15610361</v>
      </c>
      <c r="AI18" s="244">
        <v>99.462657112000002</v>
      </c>
      <c r="AJ18" s="244">
        <v>101.32004314</v>
      </c>
      <c r="AK18" s="244">
        <v>102.03882449</v>
      </c>
      <c r="AL18" s="244">
        <v>101.75450825999999</v>
      </c>
      <c r="AM18" s="244">
        <v>101.31888194</v>
      </c>
      <c r="AN18" s="244">
        <v>100.11647981</v>
      </c>
      <c r="AO18" s="244">
        <v>100.45394188</v>
      </c>
      <c r="AP18" s="244">
        <v>100.08342306999999</v>
      </c>
      <c r="AQ18" s="244">
        <v>88.779318504000003</v>
      </c>
      <c r="AR18" s="244">
        <v>88.622978502999999</v>
      </c>
      <c r="AS18" s="244">
        <v>90.388464722999998</v>
      </c>
      <c r="AT18" s="244">
        <v>91.360959686000001</v>
      </c>
      <c r="AU18" s="244">
        <v>91.374087102000004</v>
      </c>
      <c r="AV18" s="244">
        <v>91.671038182999993</v>
      </c>
      <c r="AW18" s="244">
        <v>93.372074015999999</v>
      </c>
      <c r="AX18" s="244">
        <v>93.353585448999993</v>
      </c>
      <c r="AY18" s="244">
        <v>93.888680213000001</v>
      </c>
      <c r="AZ18" s="244">
        <v>90.548949746000005</v>
      </c>
      <c r="BA18" s="244">
        <v>93.831410125000005</v>
      </c>
      <c r="BB18" s="244">
        <v>93.952347144000001</v>
      </c>
      <c r="BC18" s="244">
        <v>95.015299991999996</v>
      </c>
      <c r="BD18" s="368">
        <v>97.033095751999994</v>
      </c>
      <c r="BE18" s="368">
        <v>98.473717649999998</v>
      </c>
      <c r="BF18" s="368">
        <v>99.191616732</v>
      </c>
      <c r="BG18" s="368">
        <v>99.605703050000002</v>
      </c>
      <c r="BH18" s="368">
        <v>100.03849133</v>
      </c>
      <c r="BI18" s="368">
        <v>100.19056367</v>
      </c>
      <c r="BJ18" s="368">
        <v>100.06268079</v>
      </c>
      <c r="BK18" s="368">
        <v>99.859686030000006</v>
      </c>
      <c r="BL18" s="368">
        <v>99.973721816999998</v>
      </c>
      <c r="BM18" s="368">
        <v>100.25872828</v>
      </c>
      <c r="BN18" s="368">
        <v>101.20178416</v>
      </c>
      <c r="BO18" s="368">
        <v>101.69833287</v>
      </c>
      <c r="BP18" s="368">
        <v>102.19746762</v>
      </c>
      <c r="BQ18" s="368">
        <v>102.39164196999999</v>
      </c>
      <c r="BR18" s="368">
        <v>102.7042218</v>
      </c>
      <c r="BS18" s="368">
        <v>102.72271615</v>
      </c>
      <c r="BT18" s="368">
        <v>102.91479502</v>
      </c>
      <c r="BU18" s="368">
        <v>103.01588995</v>
      </c>
      <c r="BV18" s="368">
        <v>102.80825041</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60.631221850000003</v>
      </c>
      <c r="D20" s="244">
        <v>60.717427307999998</v>
      </c>
      <c r="E20" s="244">
        <v>60.841717645999999</v>
      </c>
      <c r="F20" s="244">
        <v>60.485087761000003</v>
      </c>
      <c r="G20" s="244">
        <v>60.968256216999997</v>
      </c>
      <c r="H20" s="244">
        <v>61.248077049999999</v>
      </c>
      <c r="I20" s="244">
        <v>61.677531244999997</v>
      </c>
      <c r="J20" s="244">
        <v>61.161145218999998</v>
      </c>
      <c r="K20" s="244">
        <v>61.084978411000002</v>
      </c>
      <c r="L20" s="244">
        <v>61.861066952999998</v>
      </c>
      <c r="M20" s="244">
        <v>62.599661961999999</v>
      </c>
      <c r="N20" s="244">
        <v>61.816763285</v>
      </c>
      <c r="O20" s="244">
        <v>62.015127950999997</v>
      </c>
      <c r="P20" s="244">
        <v>62.390905287000002</v>
      </c>
      <c r="Q20" s="244">
        <v>62.934574198999996</v>
      </c>
      <c r="R20" s="244">
        <v>63.122886467000001</v>
      </c>
      <c r="S20" s="244">
        <v>63.256620832999999</v>
      </c>
      <c r="T20" s="244">
        <v>63.921565536999999</v>
      </c>
      <c r="U20" s="244">
        <v>64.707542615999998</v>
      </c>
      <c r="V20" s="244">
        <v>64.996758607999993</v>
      </c>
      <c r="W20" s="244">
        <v>64.609969910999993</v>
      </c>
      <c r="X20" s="244">
        <v>65.362313333000003</v>
      </c>
      <c r="Y20" s="244">
        <v>65.680281676999996</v>
      </c>
      <c r="Z20" s="244">
        <v>65.880632874</v>
      </c>
      <c r="AA20" s="244">
        <v>64.800778297999997</v>
      </c>
      <c r="AB20" s="244">
        <v>64.626297098999999</v>
      </c>
      <c r="AC20" s="244">
        <v>65.161814007999993</v>
      </c>
      <c r="AD20" s="244">
        <v>65.343230704999996</v>
      </c>
      <c r="AE20" s="244">
        <v>65.488006513000002</v>
      </c>
      <c r="AF20" s="244">
        <v>65.729450861999993</v>
      </c>
      <c r="AG20" s="244">
        <v>65.644307138000002</v>
      </c>
      <c r="AH20" s="244">
        <v>66.573092635999998</v>
      </c>
      <c r="AI20" s="244">
        <v>66.470810017000005</v>
      </c>
      <c r="AJ20" s="244">
        <v>66.878870980000002</v>
      </c>
      <c r="AK20" s="244">
        <v>67.660788013000001</v>
      </c>
      <c r="AL20" s="244">
        <v>67.415312424999996</v>
      </c>
      <c r="AM20" s="244">
        <v>67.398291182999998</v>
      </c>
      <c r="AN20" s="244">
        <v>66.937563023999999</v>
      </c>
      <c r="AO20" s="244">
        <v>67.078890233999999</v>
      </c>
      <c r="AP20" s="244">
        <v>64.601623286999995</v>
      </c>
      <c r="AQ20" s="244">
        <v>59.419724201000001</v>
      </c>
      <c r="AR20" s="244">
        <v>61.255675754000002</v>
      </c>
      <c r="AS20" s="244">
        <v>62.433089907000003</v>
      </c>
      <c r="AT20" s="244">
        <v>62.387493857000003</v>
      </c>
      <c r="AU20" s="244">
        <v>62.337927968000002</v>
      </c>
      <c r="AV20" s="244">
        <v>62.323202709</v>
      </c>
      <c r="AW20" s="244">
        <v>63.181794877999998</v>
      </c>
      <c r="AX20" s="244">
        <v>62.879892294000001</v>
      </c>
      <c r="AY20" s="244">
        <v>63.280659810000003</v>
      </c>
      <c r="AZ20" s="244">
        <v>60.408746600999997</v>
      </c>
      <c r="BA20" s="244">
        <v>63.548226851999999</v>
      </c>
      <c r="BB20" s="244">
        <v>63.678771570999999</v>
      </c>
      <c r="BC20" s="244">
        <v>64.309681467000004</v>
      </c>
      <c r="BD20" s="368">
        <v>65.308664019999995</v>
      </c>
      <c r="BE20" s="368">
        <v>65.705958429000006</v>
      </c>
      <c r="BF20" s="368">
        <v>65.843984117999995</v>
      </c>
      <c r="BG20" s="368">
        <v>65.792582654</v>
      </c>
      <c r="BH20" s="368">
        <v>65.974953091000003</v>
      </c>
      <c r="BI20" s="368">
        <v>66.063730524999997</v>
      </c>
      <c r="BJ20" s="368">
        <v>65.879448281999998</v>
      </c>
      <c r="BK20" s="368">
        <v>65.526511306000003</v>
      </c>
      <c r="BL20" s="368">
        <v>65.716252694000005</v>
      </c>
      <c r="BM20" s="368">
        <v>66.056830406000003</v>
      </c>
      <c r="BN20" s="368">
        <v>67.091853149000002</v>
      </c>
      <c r="BO20" s="368">
        <v>67.564354260000002</v>
      </c>
      <c r="BP20" s="368">
        <v>68.064685319000006</v>
      </c>
      <c r="BQ20" s="368">
        <v>68.228360757000004</v>
      </c>
      <c r="BR20" s="368">
        <v>68.525860370999993</v>
      </c>
      <c r="BS20" s="368">
        <v>68.573593643999999</v>
      </c>
      <c r="BT20" s="368">
        <v>68.773721705</v>
      </c>
      <c r="BU20" s="368">
        <v>68.814962012999999</v>
      </c>
      <c r="BV20" s="368">
        <v>68.544173653000001</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1028</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47.267987251000001</v>
      </c>
      <c r="AJ23" s="244">
        <v>47.708181840000002</v>
      </c>
      <c r="AK23" s="244">
        <v>47.767651456999999</v>
      </c>
      <c r="AL23" s="244">
        <v>47.694457939000003</v>
      </c>
      <c r="AM23" s="244">
        <v>45.984388467000002</v>
      </c>
      <c r="AN23" s="244">
        <v>46.874818075</v>
      </c>
      <c r="AO23" s="244">
        <v>43.038492140999999</v>
      </c>
      <c r="AP23" s="244">
        <v>34.995982075999997</v>
      </c>
      <c r="AQ23" s="244">
        <v>37.097029419000002</v>
      </c>
      <c r="AR23" s="244">
        <v>40.124942562999998</v>
      </c>
      <c r="AS23" s="244">
        <v>42.061354250999997</v>
      </c>
      <c r="AT23" s="244">
        <v>41.816049196000002</v>
      </c>
      <c r="AU23" s="244">
        <v>42.507769293999999</v>
      </c>
      <c r="AV23" s="244">
        <v>42.654849517999999</v>
      </c>
      <c r="AW23" s="244">
        <v>42.672747401999999</v>
      </c>
      <c r="AX23" s="244">
        <v>43.060114675999998</v>
      </c>
      <c r="AY23" s="244">
        <v>41.350294939999998</v>
      </c>
      <c r="AZ23" s="244">
        <v>41.530032589999998</v>
      </c>
      <c r="BA23" s="244">
        <v>43.909495026999998</v>
      </c>
      <c r="BB23" s="244">
        <v>43.536579852000003</v>
      </c>
      <c r="BC23" s="244">
        <v>43.606372294000003</v>
      </c>
      <c r="BD23" s="368">
        <v>44.574907588000002</v>
      </c>
      <c r="BE23" s="368">
        <v>44.749549231000003</v>
      </c>
      <c r="BF23" s="368">
        <v>45.378528709000001</v>
      </c>
      <c r="BG23" s="368">
        <v>45.211397738999999</v>
      </c>
      <c r="BH23" s="368">
        <v>45.640642012999997</v>
      </c>
      <c r="BI23" s="368">
        <v>46.004996161000001</v>
      </c>
      <c r="BJ23" s="368">
        <v>46.232979346</v>
      </c>
      <c r="BK23" s="368">
        <v>44.785556927999998</v>
      </c>
      <c r="BL23" s="368">
        <v>46.049554252999997</v>
      </c>
      <c r="BM23" s="368">
        <v>45.735096523000003</v>
      </c>
      <c r="BN23" s="368">
        <v>45.179594862000002</v>
      </c>
      <c r="BO23" s="368">
        <v>44.971686585</v>
      </c>
      <c r="BP23" s="368">
        <v>45.729831935999997</v>
      </c>
      <c r="BQ23" s="368">
        <v>46.020972821999997</v>
      </c>
      <c r="BR23" s="368">
        <v>46.457616403999999</v>
      </c>
      <c r="BS23" s="368">
        <v>46.116936199000001</v>
      </c>
      <c r="BT23" s="368">
        <v>46.202316261</v>
      </c>
      <c r="BU23" s="368">
        <v>46.319239093999997</v>
      </c>
      <c r="BV23" s="368">
        <v>46.595400669999997</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18.595403000000001</v>
      </c>
      <c r="AZ24" s="244">
        <v>17.444201</v>
      </c>
      <c r="BA24" s="244">
        <v>19.203831999999998</v>
      </c>
      <c r="BB24" s="244">
        <v>19.386251132999998</v>
      </c>
      <c r="BC24" s="244">
        <v>19.773523719</v>
      </c>
      <c r="BD24" s="368">
        <v>20.041540000000001</v>
      </c>
      <c r="BE24" s="368">
        <v>19.88794</v>
      </c>
      <c r="BF24" s="368">
        <v>20.222280000000001</v>
      </c>
      <c r="BG24" s="368">
        <v>19.793959999999998</v>
      </c>
      <c r="BH24" s="368">
        <v>20.16394</v>
      </c>
      <c r="BI24" s="368">
        <v>20.389859999999999</v>
      </c>
      <c r="BJ24" s="368">
        <v>20.23827</v>
      </c>
      <c r="BK24" s="368">
        <v>20.020160000000001</v>
      </c>
      <c r="BL24" s="368">
        <v>19.869389999999999</v>
      </c>
      <c r="BM24" s="368">
        <v>20.282730000000001</v>
      </c>
      <c r="BN24" s="368">
        <v>20.40072</v>
      </c>
      <c r="BO24" s="368">
        <v>20.585429999999999</v>
      </c>
      <c r="BP24" s="368">
        <v>20.74156</v>
      </c>
      <c r="BQ24" s="368">
        <v>20.814699999999998</v>
      </c>
      <c r="BR24" s="368">
        <v>21.166329999999999</v>
      </c>
      <c r="BS24" s="368">
        <v>20.71574</v>
      </c>
      <c r="BT24" s="368">
        <v>20.905909999999999</v>
      </c>
      <c r="BU24" s="368">
        <v>20.956669999999999</v>
      </c>
      <c r="BV24" s="368">
        <v>20.841989999999999</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0.17945668200000001</v>
      </c>
      <c r="AZ25" s="244">
        <v>0.178729733</v>
      </c>
      <c r="BA25" s="244">
        <v>0.233086497</v>
      </c>
      <c r="BB25" s="244">
        <v>0.14800111299999999</v>
      </c>
      <c r="BC25" s="244">
        <v>0.197421714</v>
      </c>
      <c r="BD25" s="368">
        <v>0.18615288799999999</v>
      </c>
      <c r="BE25" s="368">
        <v>0.18004315900000001</v>
      </c>
      <c r="BF25" s="368">
        <v>0.197614385</v>
      </c>
      <c r="BG25" s="368">
        <v>0.169530136</v>
      </c>
      <c r="BH25" s="368">
        <v>0.22363925000000001</v>
      </c>
      <c r="BI25" s="368">
        <v>0.19655660699999999</v>
      </c>
      <c r="BJ25" s="368">
        <v>0.15926316500000001</v>
      </c>
      <c r="BK25" s="368">
        <v>0.18610011000000001</v>
      </c>
      <c r="BL25" s="368">
        <v>0.18512413799999999</v>
      </c>
      <c r="BM25" s="368">
        <v>0.241040109</v>
      </c>
      <c r="BN25" s="368">
        <v>0.15292327</v>
      </c>
      <c r="BO25" s="368">
        <v>0.20360471899999999</v>
      </c>
      <c r="BP25" s="368">
        <v>0.19217784099999999</v>
      </c>
      <c r="BQ25" s="368">
        <v>0.185939469</v>
      </c>
      <c r="BR25" s="368">
        <v>0.20399884300000001</v>
      </c>
      <c r="BS25" s="368">
        <v>0.17503231699999999</v>
      </c>
      <c r="BT25" s="368">
        <v>0.230393553</v>
      </c>
      <c r="BU25" s="368">
        <v>0.20252555699999999</v>
      </c>
      <c r="BV25" s="368">
        <v>0.16434315199999999</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2.1677029999999999</v>
      </c>
      <c r="AX26" s="244">
        <v>2.0044230000000001</v>
      </c>
      <c r="AY26" s="244">
        <v>1.913168</v>
      </c>
      <c r="AZ26" s="244">
        <v>2.0016349999999998</v>
      </c>
      <c r="BA26" s="244">
        <v>2.1814332730000001</v>
      </c>
      <c r="BB26" s="244">
        <v>2.0877124450000002</v>
      </c>
      <c r="BC26" s="244">
        <v>2.1531322589999999</v>
      </c>
      <c r="BD26" s="368">
        <v>2.2326171700000002</v>
      </c>
      <c r="BE26" s="368">
        <v>2.2360897180000001</v>
      </c>
      <c r="BF26" s="368">
        <v>2.324748386</v>
      </c>
      <c r="BG26" s="368">
        <v>2.2856310070000001</v>
      </c>
      <c r="BH26" s="368">
        <v>2.2880193630000001</v>
      </c>
      <c r="BI26" s="368">
        <v>2.3171264979999999</v>
      </c>
      <c r="BJ26" s="368">
        <v>2.3187193640000001</v>
      </c>
      <c r="BK26" s="368">
        <v>2.2712534419999999</v>
      </c>
      <c r="BL26" s="368">
        <v>2.3176928220000002</v>
      </c>
      <c r="BM26" s="368">
        <v>2.213992008</v>
      </c>
      <c r="BN26" s="368">
        <v>2.1570754970000001</v>
      </c>
      <c r="BO26" s="368">
        <v>2.2185938329999999</v>
      </c>
      <c r="BP26" s="368">
        <v>2.2751099309999998</v>
      </c>
      <c r="BQ26" s="368">
        <v>2.2936911819999999</v>
      </c>
      <c r="BR26" s="368">
        <v>2.3503796640000001</v>
      </c>
      <c r="BS26" s="368">
        <v>2.3090918770000002</v>
      </c>
      <c r="BT26" s="368">
        <v>2.2854525250000002</v>
      </c>
      <c r="BU26" s="368">
        <v>2.3091139269999998</v>
      </c>
      <c r="BV26" s="368">
        <v>2.3165295420000001</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14.539199999999999</v>
      </c>
      <c r="AJ27" s="244">
        <v>14.510612903</v>
      </c>
      <c r="AK27" s="244">
        <v>13.975733333000001</v>
      </c>
      <c r="AL27" s="244">
        <v>13.683258065</v>
      </c>
      <c r="AM27" s="244">
        <v>13.41083871</v>
      </c>
      <c r="AN27" s="244">
        <v>13.911827585999999</v>
      </c>
      <c r="AO27" s="244">
        <v>12.716870968</v>
      </c>
      <c r="AP27" s="244">
        <v>10.338266666999999</v>
      </c>
      <c r="AQ27" s="244">
        <v>10.693193548</v>
      </c>
      <c r="AR27" s="244">
        <v>11.998833333</v>
      </c>
      <c r="AS27" s="244">
        <v>12.976709677000001</v>
      </c>
      <c r="AT27" s="244">
        <v>12.463483870999999</v>
      </c>
      <c r="AU27" s="244">
        <v>13.184633333000001</v>
      </c>
      <c r="AV27" s="244">
        <v>12.943193548</v>
      </c>
      <c r="AW27" s="244">
        <v>12.356366667</v>
      </c>
      <c r="AX27" s="244">
        <v>12.231258065</v>
      </c>
      <c r="AY27" s="244">
        <v>11.202548387</v>
      </c>
      <c r="AZ27" s="244">
        <v>12.041857143</v>
      </c>
      <c r="BA27" s="244">
        <v>12.639212251</v>
      </c>
      <c r="BB27" s="244">
        <v>12.678984423999999</v>
      </c>
      <c r="BC27" s="244">
        <v>12.511949647</v>
      </c>
      <c r="BD27" s="368">
        <v>13.071700115000001</v>
      </c>
      <c r="BE27" s="368">
        <v>13.311047941</v>
      </c>
      <c r="BF27" s="368">
        <v>13.198335481999999</v>
      </c>
      <c r="BG27" s="368">
        <v>13.720348866</v>
      </c>
      <c r="BH27" s="368">
        <v>13.626810695</v>
      </c>
      <c r="BI27" s="368">
        <v>13.346919413</v>
      </c>
      <c r="BJ27" s="368">
        <v>13.151441064</v>
      </c>
      <c r="BK27" s="368">
        <v>12.527367172</v>
      </c>
      <c r="BL27" s="368">
        <v>13.442319731</v>
      </c>
      <c r="BM27" s="368">
        <v>13.210115759000001</v>
      </c>
      <c r="BN27" s="368">
        <v>13.258994632</v>
      </c>
      <c r="BO27" s="368">
        <v>12.940662957000001</v>
      </c>
      <c r="BP27" s="368">
        <v>13.447769101</v>
      </c>
      <c r="BQ27" s="368">
        <v>13.553844943</v>
      </c>
      <c r="BR27" s="368">
        <v>13.396527861999999</v>
      </c>
      <c r="BS27" s="368">
        <v>13.777711217</v>
      </c>
      <c r="BT27" s="368">
        <v>13.560139449999999</v>
      </c>
      <c r="BU27" s="368">
        <v>13.228754863000001</v>
      </c>
      <c r="BV27" s="368">
        <v>13.030634828</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3.8949677418999999</v>
      </c>
      <c r="AY28" s="244">
        <v>3.7404193548000002</v>
      </c>
      <c r="AZ28" s="244">
        <v>3.7919285714000002</v>
      </c>
      <c r="BA28" s="244">
        <v>3.4946352549999999</v>
      </c>
      <c r="BB28" s="244">
        <v>3.2094436759999998</v>
      </c>
      <c r="BC28" s="244">
        <v>2.8770248679999999</v>
      </c>
      <c r="BD28" s="368">
        <v>2.9208062909999999</v>
      </c>
      <c r="BE28" s="368">
        <v>3.0715206629999998</v>
      </c>
      <c r="BF28" s="368">
        <v>3.193486547</v>
      </c>
      <c r="BG28" s="368">
        <v>3.1036732690000002</v>
      </c>
      <c r="BH28" s="368">
        <v>3.1303203690000001</v>
      </c>
      <c r="BI28" s="368">
        <v>3.368619137</v>
      </c>
      <c r="BJ28" s="368">
        <v>3.8517525259999998</v>
      </c>
      <c r="BK28" s="368">
        <v>3.590484515</v>
      </c>
      <c r="BL28" s="368">
        <v>3.8350950940000001</v>
      </c>
      <c r="BM28" s="368">
        <v>3.5109013610000002</v>
      </c>
      <c r="BN28" s="368">
        <v>3.1549453160000001</v>
      </c>
      <c r="BO28" s="368">
        <v>2.8770607419999998</v>
      </c>
      <c r="BP28" s="368">
        <v>2.8989179709999999</v>
      </c>
      <c r="BQ28" s="368">
        <v>3.0235896389999999</v>
      </c>
      <c r="BR28" s="368">
        <v>3.116567189</v>
      </c>
      <c r="BS28" s="368">
        <v>3.0291669510000001</v>
      </c>
      <c r="BT28" s="368">
        <v>3.0517425280000001</v>
      </c>
      <c r="BU28" s="368">
        <v>3.288925147</v>
      </c>
      <c r="BV28" s="368">
        <v>3.7763110069999999</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6.5050227419000004</v>
      </c>
      <c r="AN29" s="244">
        <v>6.5243418621</v>
      </c>
      <c r="AO29" s="244">
        <v>6.2147064193999997</v>
      </c>
      <c r="AP29" s="244">
        <v>5.1076649999999999</v>
      </c>
      <c r="AQ29" s="244">
        <v>5.5233762257999999</v>
      </c>
      <c r="AR29" s="244">
        <v>5.5875083332999997</v>
      </c>
      <c r="AS29" s="244">
        <v>5.5220247742000002</v>
      </c>
      <c r="AT29" s="244">
        <v>5.4757536129000002</v>
      </c>
      <c r="AU29" s="244">
        <v>5.6666836667</v>
      </c>
      <c r="AV29" s="244">
        <v>5.7668809031999997</v>
      </c>
      <c r="AW29" s="244">
        <v>5.8402716666999996</v>
      </c>
      <c r="AX29" s="244">
        <v>5.9990124838999996</v>
      </c>
      <c r="AY29" s="244">
        <v>5.7192995161000004</v>
      </c>
      <c r="AZ29" s="244">
        <v>6.0716811429000002</v>
      </c>
      <c r="BA29" s="244">
        <v>6.1572957510000004</v>
      </c>
      <c r="BB29" s="244">
        <v>6.0261870609999999</v>
      </c>
      <c r="BC29" s="244">
        <v>6.0933200870000004</v>
      </c>
      <c r="BD29" s="368">
        <v>6.1220911239999998</v>
      </c>
      <c r="BE29" s="368">
        <v>6.0629077499999999</v>
      </c>
      <c r="BF29" s="368">
        <v>6.2420639089999996</v>
      </c>
      <c r="BG29" s="368">
        <v>6.1382544609999998</v>
      </c>
      <c r="BH29" s="368">
        <v>6.2079123359999997</v>
      </c>
      <c r="BI29" s="368">
        <v>6.3859145059999998</v>
      </c>
      <c r="BJ29" s="368">
        <v>6.5135332269999999</v>
      </c>
      <c r="BK29" s="368">
        <v>6.1901916889999997</v>
      </c>
      <c r="BL29" s="368">
        <v>6.3999324680000003</v>
      </c>
      <c r="BM29" s="368">
        <v>6.2763172860000003</v>
      </c>
      <c r="BN29" s="368">
        <v>6.0549361470000003</v>
      </c>
      <c r="BO29" s="368">
        <v>6.1463343339999996</v>
      </c>
      <c r="BP29" s="368">
        <v>6.1742970919999998</v>
      </c>
      <c r="BQ29" s="368">
        <v>6.1492075890000004</v>
      </c>
      <c r="BR29" s="368">
        <v>6.2238128460000004</v>
      </c>
      <c r="BS29" s="368">
        <v>6.1101938369999997</v>
      </c>
      <c r="BT29" s="368">
        <v>6.168678205</v>
      </c>
      <c r="BU29" s="368">
        <v>6.3332496000000003</v>
      </c>
      <c r="BV29" s="368">
        <v>6.4655921410000001</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50.951836137000001</v>
      </c>
      <c r="AN30" s="244">
        <v>51.114092386000003</v>
      </c>
      <c r="AO30" s="244">
        <v>48.389449044000003</v>
      </c>
      <c r="AP30" s="244">
        <v>45.355504725999999</v>
      </c>
      <c r="AQ30" s="244">
        <v>47.260676554</v>
      </c>
      <c r="AR30" s="244">
        <v>49.744211075000003</v>
      </c>
      <c r="AS30" s="244">
        <v>50.753591561999997</v>
      </c>
      <c r="AT30" s="244">
        <v>50.744180512</v>
      </c>
      <c r="AU30" s="244">
        <v>52.159806451000001</v>
      </c>
      <c r="AV30" s="244">
        <v>51.678923496000003</v>
      </c>
      <c r="AW30" s="244">
        <v>52.689947029000002</v>
      </c>
      <c r="AX30" s="244">
        <v>53.418647352000001</v>
      </c>
      <c r="AY30" s="244">
        <v>51.551925701000002</v>
      </c>
      <c r="AZ30" s="244">
        <v>52.679414006000002</v>
      </c>
      <c r="BA30" s="244">
        <v>52.444670872000003</v>
      </c>
      <c r="BB30" s="244">
        <v>52.696757466999998</v>
      </c>
      <c r="BC30" s="244">
        <v>52.612591663000003</v>
      </c>
      <c r="BD30" s="368">
        <v>53.567160453</v>
      </c>
      <c r="BE30" s="368">
        <v>53.726331471999998</v>
      </c>
      <c r="BF30" s="368">
        <v>53.458201170000002</v>
      </c>
      <c r="BG30" s="368">
        <v>54.381027017000001</v>
      </c>
      <c r="BH30" s="368">
        <v>53.333329073000002</v>
      </c>
      <c r="BI30" s="368">
        <v>54.389022040999997</v>
      </c>
      <c r="BJ30" s="368">
        <v>55.200837677999999</v>
      </c>
      <c r="BK30" s="368">
        <v>53.317028659000002</v>
      </c>
      <c r="BL30" s="368">
        <v>55.003235969000002</v>
      </c>
      <c r="BM30" s="368">
        <v>54.812099633999999</v>
      </c>
      <c r="BN30" s="368">
        <v>55.343214162000002</v>
      </c>
      <c r="BO30" s="368">
        <v>55.660010106000001</v>
      </c>
      <c r="BP30" s="368">
        <v>56.161517017000001</v>
      </c>
      <c r="BQ30" s="368">
        <v>55.876945995</v>
      </c>
      <c r="BR30" s="368">
        <v>55.431800707000001</v>
      </c>
      <c r="BS30" s="368">
        <v>56.264119334</v>
      </c>
      <c r="BT30" s="368">
        <v>55.101805265000003</v>
      </c>
      <c r="BU30" s="368">
        <v>55.985681370000002</v>
      </c>
      <c r="BV30" s="368">
        <v>56.680397194000001</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4.8052527319999996</v>
      </c>
      <c r="AZ31" s="244">
        <v>5.0472744409999999</v>
      </c>
      <c r="BA31" s="244">
        <v>4.9120175010000002</v>
      </c>
      <c r="BB31" s="244">
        <v>4.830979879</v>
      </c>
      <c r="BC31" s="244">
        <v>4.9769852329999997</v>
      </c>
      <c r="BD31" s="368">
        <v>5.192922491</v>
      </c>
      <c r="BE31" s="368">
        <v>5.3508192499999998</v>
      </c>
      <c r="BF31" s="368">
        <v>5.4564775760000002</v>
      </c>
      <c r="BG31" s="368">
        <v>5.3676331609999997</v>
      </c>
      <c r="BH31" s="368">
        <v>5.1729122289999996</v>
      </c>
      <c r="BI31" s="368">
        <v>5.2310881980000001</v>
      </c>
      <c r="BJ31" s="368">
        <v>5.2892421670000003</v>
      </c>
      <c r="BK31" s="368">
        <v>4.9132774619999999</v>
      </c>
      <c r="BL31" s="368">
        <v>5.1879176789999999</v>
      </c>
      <c r="BM31" s="368">
        <v>5.0491321549999997</v>
      </c>
      <c r="BN31" s="368">
        <v>4.9618677120000001</v>
      </c>
      <c r="BO31" s="368">
        <v>5.1067162220000002</v>
      </c>
      <c r="BP31" s="368">
        <v>5.3288107729999998</v>
      </c>
      <c r="BQ31" s="368">
        <v>5.4924138759999996</v>
      </c>
      <c r="BR31" s="368">
        <v>5.6021384960000002</v>
      </c>
      <c r="BS31" s="368">
        <v>5.5167321180000002</v>
      </c>
      <c r="BT31" s="368">
        <v>5.3150231239999997</v>
      </c>
      <c r="BU31" s="368">
        <v>5.3938517099999999</v>
      </c>
      <c r="BV31" s="368">
        <v>5.4571368089999996</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0.71600713199999999</v>
      </c>
      <c r="AZ32" s="244">
        <v>0.72214892500000005</v>
      </c>
      <c r="BA32" s="244">
        <v>0.72405902899999997</v>
      </c>
      <c r="BB32" s="244">
        <v>0.71750506599999997</v>
      </c>
      <c r="BC32" s="244">
        <v>0.72633201199999997</v>
      </c>
      <c r="BD32" s="368">
        <v>0.73372490400000001</v>
      </c>
      <c r="BE32" s="368">
        <v>0.72948085500000004</v>
      </c>
      <c r="BF32" s="368">
        <v>0.73430820799999996</v>
      </c>
      <c r="BG32" s="368">
        <v>0.74031773499999998</v>
      </c>
      <c r="BH32" s="368">
        <v>0.74978763000000004</v>
      </c>
      <c r="BI32" s="368">
        <v>0.73612768200000001</v>
      </c>
      <c r="BJ32" s="368">
        <v>0.71968446100000005</v>
      </c>
      <c r="BK32" s="368">
        <v>0.71896307800000003</v>
      </c>
      <c r="BL32" s="368">
        <v>0.73301700000000003</v>
      </c>
      <c r="BM32" s="368">
        <v>0.74590268599999998</v>
      </c>
      <c r="BN32" s="368">
        <v>0.737273289</v>
      </c>
      <c r="BO32" s="368">
        <v>0.73747698299999997</v>
      </c>
      <c r="BP32" s="368">
        <v>0.75601084399999996</v>
      </c>
      <c r="BQ32" s="368">
        <v>0.75496869899999997</v>
      </c>
      <c r="BR32" s="368">
        <v>0.75966838400000003</v>
      </c>
      <c r="BS32" s="368">
        <v>0.76462809200000004</v>
      </c>
      <c r="BT32" s="368">
        <v>0.77007289800000001</v>
      </c>
      <c r="BU32" s="368">
        <v>0.75848596000000001</v>
      </c>
      <c r="BV32" s="368">
        <v>0.75600185399999997</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14.846387419999999</v>
      </c>
      <c r="AZ33" s="244">
        <v>15.045788030000001</v>
      </c>
      <c r="BA33" s="244">
        <v>15.210021810000001</v>
      </c>
      <c r="BB33" s="244">
        <v>15.78017515</v>
      </c>
      <c r="BC33" s="244">
        <v>15.577031590000001</v>
      </c>
      <c r="BD33" s="368">
        <v>15.408402389999999</v>
      </c>
      <c r="BE33" s="368">
        <v>15.34675513</v>
      </c>
      <c r="BF33" s="368">
        <v>14.87212257</v>
      </c>
      <c r="BG33" s="368">
        <v>15.70423343</v>
      </c>
      <c r="BH33" s="368">
        <v>14.772011790000001</v>
      </c>
      <c r="BI33" s="368">
        <v>15.76301271</v>
      </c>
      <c r="BJ33" s="368">
        <v>16.253936809999999</v>
      </c>
      <c r="BK33" s="368">
        <v>15.603489209999999</v>
      </c>
      <c r="BL33" s="368">
        <v>16.086571939999999</v>
      </c>
      <c r="BM33" s="368">
        <v>15.99002978</v>
      </c>
      <c r="BN33" s="368">
        <v>16.33024065</v>
      </c>
      <c r="BO33" s="368">
        <v>16.089115029999999</v>
      </c>
      <c r="BP33" s="368">
        <v>15.902594240000001</v>
      </c>
      <c r="BQ33" s="368">
        <v>15.836630510000001</v>
      </c>
      <c r="BR33" s="368">
        <v>15.338640099999999</v>
      </c>
      <c r="BS33" s="368">
        <v>16.192200889999999</v>
      </c>
      <c r="BT33" s="368">
        <v>15.21957259</v>
      </c>
      <c r="BU33" s="368">
        <v>16.198434630000001</v>
      </c>
      <c r="BV33" s="368">
        <v>16.6608269</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13.519355328</v>
      </c>
      <c r="AN34" s="244">
        <v>13.668346171</v>
      </c>
      <c r="AO34" s="244">
        <v>12.314894761</v>
      </c>
      <c r="AP34" s="244">
        <v>10.403247501999999</v>
      </c>
      <c r="AQ34" s="244">
        <v>11.811447785</v>
      </c>
      <c r="AR34" s="244">
        <v>12.693885871999999</v>
      </c>
      <c r="AS34" s="244">
        <v>12.632499745000001</v>
      </c>
      <c r="AT34" s="244">
        <v>12.345792492999999</v>
      </c>
      <c r="AU34" s="244">
        <v>12.814728564999999</v>
      </c>
      <c r="AV34" s="244">
        <v>13.439592476</v>
      </c>
      <c r="AW34" s="244">
        <v>13.695626222</v>
      </c>
      <c r="AX34" s="244">
        <v>13.701322962000001</v>
      </c>
      <c r="AY34" s="244">
        <v>13.604254287</v>
      </c>
      <c r="AZ34" s="244">
        <v>13.968369325999999</v>
      </c>
      <c r="BA34" s="244">
        <v>13.922996033</v>
      </c>
      <c r="BB34" s="244">
        <v>13.785865051</v>
      </c>
      <c r="BC34" s="244">
        <v>13.305821419999999</v>
      </c>
      <c r="BD34" s="368">
        <v>13.476521756</v>
      </c>
      <c r="BE34" s="368">
        <v>13.571719583</v>
      </c>
      <c r="BF34" s="368">
        <v>13.550229709</v>
      </c>
      <c r="BG34" s="368">
        <v>13.710552119000001</v>
      </c>
      <c r="BH34" s="368">
        <v>13.984073798000001</v>
      </c>
      <c r="BI34" s="368">
        <v>14.232419368</v>
      </c>
      <c r="BJ34" s="368">
        <v>14.298620915000001</v>
      </c>
      <c r="BK34" s="368">
        <v>14.184523791</v>
      </c>
      <c r="BL34" s="368">
        <v>14.713750316</v>
      </c>
      <c r="BM34" s="368">
        <v>14.715010653</v>
      </c>
      <c r="BN34" s="368">
        <v>14.748807719</v>
      </c>
      <c r="BO34" s="368">
        <v>14.844910471</v>
      </c>
      <c r="BP34" s="368">
        <v>14.701686543999999</v>
      </c>
      <c r="BQ34" s="368">
        <v>14.411384238</v>
      </c>
      <c r="BR34" s="368">
        <v>14.283618087000001</v>
      </c>
      <c r="BS34" s="368">
        <v>14.335490024</v>
      </c>
      <c r="BT34" s="368">
        <v>14.527369337</v>
      </c>
      <c r="BU34" s="368">
        <v>14.795042321</v>
      </c>
      <c r="BV34" s="368">
        <v>14.908635381</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17.580024130000002</v>
      </c>
      <c r="AZ35" s="244">
        <v>17.895833283999998</v>
      </c>
      <c r="BA35" s="244">
        <v>17.675576499000002</v>
      </c>
      <c r="BB35" s="244">
        <v>17.582232320999999</v>
      </c>
      <c r="BC35" s="244">
        <v>18.026421408000001</v>
      </c>
      <c r="BD35" s="368">
        <v>18.755588912</v>
      </c>
      <c r="BE35" s="368">
        <v>18.727556654000001</v>
      </c>
      <c r="BF35" s="368">
        <v>18.845063107000001</v>
      </c>
      <c r="BG35" s="368">
        <v>18.858290572000001</v>
      </c>
      <c r="BH35" s="368">
        <v>18.654543625999999</v>
      </c>
      <c r="BI35" s="368">
        <v>18.426374082999999</v>
      </c>
      <c r="BJ35" s="368">
        <v>18.639353324999998</v>
      </c>
      <c r="BK35" s="368">
        <v>17.896775118000001</v>
      </c>
      <c r="BL35" s="368">
        <v>18.281979033999999</v>
      </c>
      <c r="BM35" s="368">
        <v>18.312024359999999</v>
      </c>
      <c r="BN35" s="368">
        <v>18.565024791999999</v>
      </c>
      <c r="BO35" s="368">
        <v>18.881791400000001</v>
      </c>
      <c r="BP35" s="368">
        <v>19.472414615999998</v>
      </c>
      <c r="BQ35" s="368">
        <v>19.381548672000001</v>
      </c>
      <c r="BR35" s="368">
        <v>19.447735640000001</v>
      </c>
      <c r="BS35" s="368">
        <v>19.45506821</v>
      </c>
      <c r="BT35" s="368">
        <v>19.269767315999999</v>
      </c>
      <c r="BU35" s="368">
        <v>18.839866748999999</v>
      </c>
      <c r="BV35" s="368">
        <v>18.897796249999999</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99.492661587000001</v>
      </c>
      <c r="AB36" s="244">
        <v>101.09563446999999</v>
      </c>
      <c r="AC36" s="244">
        <v>99.450389541000007</v>
      </c>
      <c r="AD36" s="244">
        <v>100.21964131999999</v>
      </c>
      <c r="AE36" s="244">
        <v>99.919709721000004</v>
      </c>
      <c r="AF36" s="244">
        <v>100.96061127</v>
      </c>
      <c r="AG36" s="244">
        <v>102.18713866</v>
      </c>
      <c r="AH36" s="244">
        <v>102.13967366</v>
      </c>
      <c r="AI36" s="244">
        <v>101.16339286</v>
      </c>
      <c r="AJ36" s="244">
        <v>100.52252928</v>
      </c>
      <c r="AK36" s="244">
        <v>101.5361946</v>
      </c>
      <c r="AL36" s="244">
        <v>102.16083949</v>
      </c>
      <c r="AM36" s="244">
        <v>96.936224604000003</v>
      </c>
      <c r="AN36" s="244">
        <v>97.988910461000003</v>
      </c>
      <c r="AO36" s="244">
        <v>91.427941184999995</v>
      </c>
      <c r="AP36" s="244">
        <v>80.351486801999997</v>
      </c>
      <c r="AQ36" s="244">
        <v>84.357705972999995</v>
      </c>
      <c r="AR36" s="244">
        <v>89.869153638</v>
      </c>
      <c r="AS36" s="244">
        <v>92.814945812999994</v>
      </c>
      <c r="AT36" s="244">
        <v>92.560229707999994</v>
      </c>
      <c r="AU36" s="244">
        <v>94.667575744999994</v>
      </c>
      <c r="AV36" s="244">
        <v>94.333773014000002</v>
      </c>
      <c r="AW36" s="244">
        <v>95.362694430999994</v>
      </c>
      <c r="AX36" s="244">
        <v>96.478762028000006</v>
      </c>
      <c r="AY36" s="244">
        <v>92.902220641</v>
      </c>
      <c r="AZ36" s="244">
        <v>94.209446596000006</v>
      </c>
      <c r="BA36" s="244">
        <v>96.354165898999995</v>
      </c>
      <c r="BB36" s="244">
        <v>96.233337319</v>
      </c>
      <c r="BC36" s="244">
        <v>96.218963957</v>
      </c>
      <c r="BD36" s="368">
        <v>98.142068041000002</v>
      </c>
      <c r="BE36" s="368">
        <v>98.475880703000001</v>
      </c>
      <c r="BF36" s="368">
        <v>98.836729879000004</v>
      </c>
      <c r="BG36" s="368">
        <v>99.592424756</v>
      </c>
      <c r="BH36" s="368">
        <v>98.973971086000006</v>
      </c>
      <c r="BI36" s="368">
        <v>100.3940182</v>
      </c>
      <c r="BJ36" s="368">
        <v>101.43381702000001</v>
      </c>
      <c r="BK36" s="368">
        <v>98.102585586999993</v>
      </c>
      <c r="BL36" s="368">
        <v>101.05279022000001</v>
      </c>
      <c r="BM36" s="368">
        <v>100.54719616</v>
      </c>
      <c r="BN36" s="368">
        <v>100.52280902</v>
      </c>
      <c r="BO36" s="368">
        <v>100.63169669</v>
      </c>
      <c r="BP36" s="368">
        <v>101.89134894999999</v>
      </c>
      <c r="BQ36" s="368">
        <v>101.89791882</v>
      </c>
      <c r="BR36" s="368">
        <v>101.88941711</v>
      </c>
      <c r="BS36" s="368">
        <v>102.38105553</v>
      </c>
      <c r="BT36" s="368">
        <v>101.30412153</v>
      </c>
      <c r="BU36" s="368">
        <v>102.30492046000001</v>
      </c>
      <c r="BV36" s="368">
        <v>103.27579786</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0.45989164515999997</v>
      </c>
      <c r="AZ39" s="244">
        <v>1.2722857142999999</v>
      </c>
      <c r="BA39" s="244">
        <v>-0.22509035484000001</v>
      </c>
      <c r="BB39" s="244">
        <v>0.87577335561000003</v>
      </c>
      <c r="BC39" s="244">
        <v>8.8151187497000003E-2</v>
      </c>
      <c r="BD39" s="368">
        <v>0.20284045064</v>
      </c>
      <c r="BE39" s="368">
        <v>-6.4258064515999996E-2</v>
      </c>
      <c r="BF39" s="368">
        <v>-3.1290322581E-2</v>
      </c>
      <c r="BG39" s="368">
        <v>-0.32643333333000002</v>
      </c>
      <c r="BH39" s="368">
        <v>0.30896774193999998</v>
      </c>
      <c r="BI39" s="368">
        <v>0.3019</v>
      </c>
      <c r="BJ39" s="368">
        <v>0.80690322580999996</v>
      </c>
      <c r="BK39" s="368">
        <v>-0.16396774193999999</v>
      </c>
      <c r="BL39" s="368">
        <v>0.23164285713999999</v>
      </c>
      <c r="BM39" s="368">
        <v>0.12019354839</v>
      </c>
      <c r="BN39" s="368">
        <v>-0.62549999999999994</v>
      </c>
      <c r="BO39" s="368">
        <v>-0.61651612902999997</v>
      </c>
      <c r="BP39" s="368">
        <v>-0.34036666666999998</v>
      </c>
      <c r="BQ39" s="368">
        <v>-1.0612903226E-2</v>
      </c>
      <c r="BR39" s="368">
        <v>0.16412903226</v>
      </c>
      <c r="BS39" s="368">
        <v>-7.1266666667000003E-2</v>
      </c>
      <c r="BT39" s="368">
        <v>0.35261290323</v>
      </c>
      <c r="BU39" s="368">
        <v>0.1241</v>
      </c>
      <c r="BV39" s="368">
        <v>0.78835483871000001</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-0.14196774194</v>
      </c>
      <c r="AN40" s="244">
        <v>0.27817241379000002</v>
      </c>
      <c r="AO40" s="244">
        <v>-1.574483871</v>
      </c>
      <c r="AP40" s="244">
        <v>-2.3955000000000002</v>
      </c>
      <c r="AQ40" s="244">
        <v>-1.9770322580999999</v>
      </c>
      <c r="AR40" s="244">
        <v>0.89743333332999997</v>
      </c>
      <c r="AS40" s="244">
        <v>-0.26316129032000002</v>
      </c>
      <c r="AT40" s="244">
        <v>-0.43845161290000001</v>
      </c>
      <c r="AU40" s="244">
        <v>0.85166666667000002</v>
      </c>
      <c r="AV40" s="244">
        <v>0.39670967742000002</v>
      </c>
      <c r="AW40" s="244">
        <v>0.72936666667000005</v>
      </c>
      <c r="AX40" s="244">
        <v>0.92958064516000005</v>
      </c>
      <c r="AY40" s="244">
        <v>-0.48367741935000003</v>
      </c>
      <c r="AZ40" s="244">
        <v>0.92749999999999999</v>
      </c>
      <c r="BA40" s="244">
        <v>0.87993605573</v>
      </c>
      <c r="BB40" s="244">
        <v>0.44161008308999999</v>
      </c>
      <c r="BC40" s="244">
        <v>0.34777544649999997</v>
      </c>
      <c r="BD40" s="368">
        <v>0.28463911875999998</v>
      </c>
      <c r="BE40" s="368">
        <v>2.1012586154999999E-2</v>
      </c>
      <c r="BF40" s="368">
        <v>-0.10354934498</v>
      </c>
      <c r="BG40" s="368">
        <v>9.9746263751E-2</v>
      </c>
      <c r="BH40" s="368">
        <v>-0.44400368290999997</v>
      </c>
      <c r="BI40" s="368">
        <v>-3.1519536500999999E-2</v>
      </c>
      <c r="BJ40" s="368">
        <v>0.18063888561999999</v>
      </c>
      <c r="BK40" s="368">
        <v>-0.50529377633000006</v>
      </c>
      <c r="BL40" s="368">
        <v>0.27327926615999998</v>
      </c>
      <c r="BM40" s="368">
        <v>5.3360845551999998E-2</v>
      </c>
      <c r="BN40" s="368">
        <v>-1.6537932133000002E-2</v>
      </c>
      <c r="BO40" s="368">
        <v>-0.13712998239999999</v>
      </c>
      <c r="BP40" s="368">
        <v>1.0545910436E-2</v>
      </c>
      <c r="BQ40" s="368">
        <v>-0.15018408320000001</v>
      </c>
      <c r="BR40" s="368">
        <v>-0.30670894897000001</v>
      </c>
      <c r="BS40" s="368">
        <v>-8.4103389550999996E-2</v>
      </c>
      <c r="BT40" s="368">
        <v>-0.61772630752000002</v>
      </c>
      <c r="BU40" s="368">
        <v>-0.26035603019999998</v>
      </c>
      <c r="BV40" s="368">
        <v>-0.100224466</v>
      </c>
    </row>
    <row r="41" spans="1:74" ht="11.1" customHeight="1" x14ac:dyDescent="0.2">
      <c r="A41" s="159" t="s">
        <v>309</v>
      </c>
      <c r="B41" s="170" t="s">
        <v>570</v>
      </c>
      <c r="C41" s="244">
        <v>0.46766997501000002</v>
      </c>
      <c r="D41" s="244">
        <v>-0.35458802377999998</v>
      </c>
      <c r="E41" s="244">
        <v>1.1419072830999999</v>
      </c>
      <c r="F41" s="244">
        <v>0.64492751594999997</v>
      </c>
      <c r="G41" s="244">
        <v>1.564747361</v>
      </c>
      <c r="H41" s="244">
        <v>1.3292655506</v>
      </c>
      <c r="I41" s="244">
        <v>0.24398238746000001</v>
      </c>
      <c r="J41" s="244">
        <v>0.26080064107000001</v>
      </c>
      <c r="K41" s="244">
        <v>0.42122496744999999</v>
      </c>
      <c r="L41" s="244">
        <v>-1.9111384969</v>
      </c>
      <c r="M41" s="244">
        <v>0.82971821960000003</v>
      </c>
      <c r="N41" s="244">
        <v>-0.44744557663000001</v>
      </c>
      <c r="O41" s="244">
        <v>-0.20927763946</v>
      </c>
      <c r="P41" s="244">
        <v>-2.6751977973E-2</v>
      </c>
      <c r="Q41" s="244">
        <v>-0.99365287494999999</v>
      </c>
      <c r="R41" s="244">
        <v>-0.69324993850000005</v>
      </c>
      <c r="S41" s="244">
        <v>-2.0446245323999999E-2</v>
      </c>
      <c r="T41" s="244">
        <v>-0.23526117596000001</v>
      </c>
      <c r="U41" s="244">
        <v>0.53171727982000005</v>
      </c>
      <c r="V41" s="244">
        <v>0.42965659723999999</v>
      </c>
      <c r="W41" s="244">
        <v>-1.3221352661000001</v>
      </c>
      <c r="X41" s="244">
        <v>-2.7927117697999999</v>
      </c>
      <c r="Y41" s="244">
        <v>-2.2844661157999999</v>
      </c>
      <c r="Z41" s="244">
        <v>-1.4222664394</v>
      </c>
      <c r="AA41" s="244">
        <v>-0.63865967851000005</v>
      </c>
      <c r="AB41" s="244">
        <v>0.85730542368999996</v>
      </c>
      <c r="AC41" s="244">
        <v>-0.91595923269000001</v>
      </c>
      <c r="AD41" s="244">
        <v>-7.1850111812000003E-2</v>
      </c>
      <c r="AE41" s="244">
        <v>1.073654938</v>
      </c>
      <c r="AF41" s="244">
        <v>0.50641946911000002</v>
      </c>
      <c r="AG41" s="244">
        <v>2.8723357513000001</v>
      </c>
      <c r="AH41" s="244">
        <v>1.8154088526000001</v>
      </c>
      <c r="AI41" s="244">
        <v>0.50657447614999995</v>
      </c>
      <c r="AJ41" s="244">
        <v>-2.4844182091000002</v>
      </c>
      <c r="AK41" s="244">
        <v>-0.509463522</v>
      </c>
      <c r="AL41" s="244">
        <v>9.6101778331999996E-2</v>
      </c>
      <c r="AM41" s="244">
        <v>-3.6988972079</v>
      </c>
      <c r="AN41" s="244">
        <v>-3.0701522123</v>
      </c>
      <c r="AO41" s="244">
        <v>-6.1178804708000003</v>
      </c>
      <c r="AP41" s="244">
        <v>-14.682878036</v>
      </c>
      <c r="AQ41" s="244">
        <v>-1.2025601761</v>
      </c>
      <c r="AR41" s="244">
        <v>1.5168799018000001</v>
      </c>
      <c r="AS41" s="244">
        <v>2.6330447351999999</v>
      </c>
      <c r="AT41" s="244">
        <v>0.88140582886999996</v>
      </c>
      <c r="AU41" s="244">
        <v>1.7921234764</v>
      </c>
      <c r="AV41" s="244">
        <v>0.97811763670999996</v>
      </c>
      <c r="AW41" s="244">
        <v>1.3705352147000001</v>
      </c>
      <c r="AX41" s="244">
        <v>0.73985657965999996</v>
      </c>
      <c r="AY41" s="244">
        <v>-0.96267379770999995</v>
      </c>
      <c r="AZ41" s="244">
        <v>1.4607111358</v>
      </c>
      <c r="BA41" s="244">
        <v>1.8679100731</v>
      </c>
      <c r="BB41" s="244">
        <v>0.96360673655999995</v>
      </c>
      <c r="BC41" s="244">
        <v>0.76773733107999997</v>
      </c>
      <c r="BD41" s="368">
        <v>0.62149271970999997</v>
      </c>
      <c r="BE41" s="368">
        <v>4.5408531618E-2</v>
      </c>
      <c r="BF41" s="368">
        <v>-0.22004718505000001</v>
      </c>
      <c r="BG41" s="368">
        <v>0.21340877549000001</v>
      </c>
      <c r="BH41" s="368">
        <v>-0.92948429974000002</v>
      </c>
      <c r="BI41" s="368">
        <v>-6.6925928275000005E-2</v>
      </c>
      <c r="BJ41" s="368">
        <v>0.38359412567000001</v>
      </c>
      <c r="BK41" s="368">
        <v>-1.0878389243</v>
      </c>
      <c r="BL41" s="368">
        <v>0.57414628177000004</v>
      </c>
      <c r="BM41" s="368">
        <v>0.11491347888</v>
      </c>
      <c r="BN41" s="368">
        <v>-3.6937202555E-2</v>
      </c>
      <c r="BO41" s="368">
        <v>-0.31299007208000001</v>
      </c>
      <c r="BP41" s="368">
        <v>2.3702092322000001E-2</v>
      </c>
      <c r="BQ41" s="368">
        <v>-0.33292617141000003</v>
      </c>
      <c r="BR41" s="368">
        <v>-0.67222477587999996</v>
      </c>
      <c r="BS41" s="368">
        <v>-0.18629056321000001</v>
      </c>
      <c r="BT41" s="368">
        <v>-1.3455600907</v>
      </c>
      <c r="BU41" s="368">
        <v>-0.57471345649000005</v>
      </c>
      <c r="BV41" s="368">
        <v>-0.22058292062000001</v>
      </c>
    </row>
    <row r="42" spans="1:74" ht="11.1" customHeight="1" x14ac:dyDescent="0.2">
      <c r="A42" s="159" t="s">
        <v>310</v>
      </c>
      <c r="B42" s="170" t="s">
        <v>571</v>
      </c>
      <c r="C42" s="244">
        <v>-1.9274447991999999</v>
      </c>
      <c r="D42" s="244">
        <v>-7.1584345206000002E-2</v>
      </c>
      <c r="E42" s="244">
        <v>2.2012542185999999</v>
      </c>
      <c r="F42" s="244">
        <v>0.14509071595</v>
      </c>
      <c r="G42" s="244">
        <v>1.6255188449</v>
      </c>
      <c r="H42" s="244">
        <v>2.7169780505999999</v>
      </c>
      <c r="I42" s="244">
        <v>1.08971294E-2</v>
      </c>
      <c r="J42" s="244">
        <v>0.98826447977999998</v>
      </c>
      <c r="K42" s="244">
        <v>1.8563237674999999</v>
      </c>
      <c r="L42" s="244">
        <v>-0.31340907756000003</v>
      </c>
      <c r="M42" s="244">
        <v>1.7875080195999999</v>
      </c>
      <c r="N42" s="244">
        <v>1.091435004</v>
      </c>
      <c r="O42" s="244">
        <v>-0.85873473623999996</v>
      </c>
      <c r="P42" s="244">
        <v>0.55843705773999996</v>
      </c>
      <c r="Q42" s="244">
        <v>0.41396586698999999</v>
      </c>
      <c r="R42" s="244">
        <v>-0.74652190517000006</v>
      </c>
      <c r="S42" s="244">
        <v>-6.6863567905000004E-2</v>
      </c>
      <c r="T42" s="244">
        <v>0.15126659070000001</v>
      </c>
      <c r="U42" s="244">
        <v>-0.22726926856999999</v>
      </c>
      <c r="V42" s="244">
        <v>-0.44832388663</v>
      </c>
      <c r="W42" s="244">
        <v>-1.4128508661000001</v>
      </c>
      <c r="X42" s="244">
        <v>-2.401991802</v>
      </c>
      <c r="Y42" s="244">
        <v>-2.0629091158000001</v>
      </c>
      <c r="Z42" s="244">
        <v>-1.8201016651999999</v>
      </c>
      <c r="AA42" s="244">
        <v>-0.94430922689999996</v>
      </c>
      <c r="AB42" s="244">
        <v>0.90894378084000005</v>
      </c>
      <c r="AC42" s="244">
        <v>-0.80562184560000005</v>
      </c>
      <c r="AD42" s="244">
        <v>-0.26652604515</v>
      </c>
      <c r="AE42" s="244">
        <v>-0.3284314814</v>
      </c>
      <c r="AF42" s="244">
        <v>0.36623540244000002</v>
      </c>
      <c r="AG42" s="244">
        <v>2.2535256223000002</v>
      </c>
      <c r="AH42" s="244">
        <v>0.98357004612999999</v>
      </c>
      <c r="AI42" s="244">
        <v>1.7007357428000001</v>
      </c>
      <c r="AJ42" s="244">
        <v>-0.79751385423999999</v>
      </c>
      <c r="AK42" s="244">
        <v>-0.50262988866000002</v>
      </c>
      <c r="AL42" s="244">
        <v>0.40633122993999998</v>
      </c>
      <c r="AM42" s="244">
        <v>-4.3826573370000004</v>
      </c>
      <c r="AN42" s="244">
        <v>-2.1275693501999999</v>
      </c>
      <c r="AO42" s="244">
        <v>-9.0260006966000006</v>
      </c>
      <c r="AP42" s="244">
        <v>-19.731936268999998</v>
      </c>
      <c r="AQ42" s="244">
        <v>-4.4216125310000001</v>
      </c>
      <c r="AR42" s="244">
        <v>1.2461751351000001</v>
      </c>
      <c r="AS42" s="244">
        <v>2.4264810899999998</v>
      </c>
      <c r="AT42" s="244">
        <v>1.1992700223999999</v>
      </c>
      <c r="AU42" s="244">
        <v>3.2934886430999999</v>
      </c>
      <c r="AV42" s="244">
        <v>2.6627348302999998</v>
      </c>
      <c r="AW42" s="244">
        <v>1.9906204147</v>
      </c>
      <c r="AX42" s="244">
        <v>3.1251765797000002</v>
      </c>
      <c r="AY42" s="244">
        <v>-0.9864595719</v>
      </c>
      <c r="AZ42" s="244">
        <v>3.6604968500999999</v>
      </c>
      <c r="BA42" s="244">
        <v>2.5227557740000002</v>
      </c>
      <c r="BB42" s="244">
        <v>2.2809901752999999</v>
      </c>
      <c r="BC42" s="244">
        <v>1.2036639651000001</v>
      </c>
      <c r="BD42" s="368">
        <v>1.1089722891</v>
      </c>
      <c r="BE42" s="368">
        <v>2.1630532571999999E-3</v>
      </c>
      <c r="BF42" s="368">
        <v>-0.35488685261000003</v>
      </c>
      <c r="BG42" s="368">
        <v>-1.3278294095E-2</v>
      </c>
      <c r="BH42" s="368">
        <v>-1.0645202407000001</v>
      </c>
      <c r="BI42" s="368">
        <v>0.20345453522000001</v>
      </c>
      <c r="BJ42" s="368">
        <v>1.3711362371</v>
      </c>
      <c r="BK42" s="368">
        <v>-1.7571004426000001</v>
      </c>
      <c r="BL42" s="368">
        <v>1.0790684050999999</v>
      </c>
      <c r="BM42" s="368">
        <v>0.28846787282000003</v>
      </c>
      <c r="BN42" s="368">
        <v>-0.67897513469000004</v>
      </c>
      <c r="BO42" s="368">
        <v>-1.0666361835</v>
      </c>
      <c r="BP42" s="368">
        <v>-0.30611866390999998</v>
      </c>
      <c r="BQ42" s="368">
        <v>-0.49372315783999998</v>
      </c>
      <c r="BR42" s="368">
        <v>-0.81480469258999999</v>
      </c>
      <c r="BS42" s="368">
        <v>-0.34166061942999998</v>
      </c>
      <c r="BT42" s="368">
        <v>-1.6106734949999999</v>
      </c>
      <c r="BU42" s="368">
        <v>-0.71096948669000004</v>
      </c>
      <c r="BV42" s="368">
        <v>0.46754745207999998</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1107</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1330.0630000000001</v>
      </c>
      <c r="AZ45" s="249">
        <v>1294.751</v>
      </c>
      <c r="BA45" s="249">
        <v>1301.727801</v>
      </c>
      <c r="BB45" s="249">
        <v>1280.0014575</v>
      </c>
      <c r="BC45" s="249">
        <v>1283.8032284000001</v>
      </c>
      <c r="BD45" s="312">
        <v>1284.318</v>
      </c>
      <c r="BE45" s="312">
        <v>1286.31</v>
      </c>
      <c r="BF45" s="312">
        <v>1287.28</v>
      </c>
      <c r="BG45" s="312">
        <v>1297.0730000000001</v>
      </c>
      <c r="BH45" s="312">
        <v>1288.92</v>
      </c>
      <c r="BI45" s="312">
        <v>1281.288</v>
      </c>
      <c r="BJ45" s="312">
        <v>1257.6990000000001</v>
      </c>
      <c r="BK45" s="312">
        <v>1264.2070000000001</v>
      </c>
      <c r="BL45" s="312">
        <v>1259.146</v>
      </c>
      <c r="BM45" s="312">
        <v>1256.845</v>
      </c>
      <c r="BN45" s="312">
        <v>1277.0350000000001</v>
      </c>
      <c r="BO45" s="312">
        <v>1297.5719999999999</v>
      </c>
      <c r="BP45" s="312">
        <v>1309.2080000000001</v>
      </c>
      <c r="BQ45" s="312">
        <v>1310.962</v>
      </c>
      <c r="BR45" s="312">
        <v>1306.499</v>
      </c>
      <c r="BS45" s="312">
        <v>1309.2619999999999</v>
      </c>
      <c r="BT45" s="312">
        <v>1301.556</v>
      </c>
      <c r="BU45" s="312">
        <v>1301.058</v>
      </c>
      <c r="BV45" s="312">
        <v>1279.8440000000001</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2899.9771850000002</v>
      </c>
      <c r="AN46" s="247">
        <v>2872.6422819999998</v>
      </c>
      <c r="AO46" s="247">
        <v>2962.7940090000002</v>
      </c>
      <c r="AP46" s="247">
        <v>3111.4067559999999</v>
      </c>
      <c r="AQ46" s="247">
        <v>3200.6973790000002</v>
      </c>
      <c r="AR46" s="247">
        <v>3201.1215219999999</v>
      </c>
      <c r="AS46" s="247">
        <v>3207.407995</v>
      </c>
      <c r="AT46" s="247">
        <v>3206.164205</v>
      </c>
      <c r="AU46" s="247">
        <v>3166.4672500000001</v>
      </c>
      <c r="AV46" s="247">
        <v>3117.8741169999998</v>
      </c>
      <c r="AW46" s="247">
        <v>3099.742561</v>
      </c>
      <c r="AX46" s="247">
        <v>3025.7966409999999</v>
      </c>
      <c r="AY46" s="247">
        <v>3026.5349999999999</v>
      </c>
      <c r="AZ46" s="247">
        <v>2965.2530000000002</v>
      </c>
      <c r="BA46" s="247">
        <v>2944.9517833</v>
      </c>
      <c r="BB46" s="247">
        <v>2909.9771372999999</v>
      </c>
      <c r="BC46" s="247">
        <v>2902.9978692999998</v>
      </c>
      <c r="BD46" s="313">
        <v>2894.9734674000001</v>
      </c>
      <c r="BE46" s="313">
        <v>2896.3140772000002</v>
      </c>
      <c r="BF46" s="313">
        <v>2900.4941069000001</v>
      </c>
      <c r="BG46" s="313">
        <v>2907.294719</v>
      </c>
      <c r="BH46" s="313">
        <v>2912.9058332</v>
      </c>
      <c r="BI46" s="313">
        <v>2906.2194193</v>
      </c>
      <c r="BJ46" s="313">
        <v>2877.0306138000001</v>
      </c>
      <c r="BK46" s="313">
        <v>2899.2027208999998</v>
      </c>
      <c r="BL46" s="313">
        <v>2886.4899013999998</v>
      </c>
      <c r="BM46" s="313">
        <v>2882.5347151999999</v>
      </c>
      <c r="BN46" s="313">
        <v>2903.2208532</v>
      </c>
      <c r="BO46" s="313">
        <v>2928.0088826000001</v>
      </c>
      <c r="BP46" s="313">
        <v>2939.3285053</v>
      </c>
      <c r="BQ46" s="313">
        <v>2945.7382118999999</v>
      </c>
      <c r="BR46" s="313">
        <v>2950.7831892999998</v>
      </c>
      <c r="BS46" s="313">
        <v>2956.0692909999998</v>
      </c>
      <c r="BT46" s="313">
        <v>2967.5128064999999</v>
      </c>
      <c r="BU46" s="313">
        <v>2974.8254873999999</v>
      </c>
      <c r="BV46" s="313">
        <v>2956.7184459</v>
      </c>
    </row>
    <row r="47" spans="1:74" s="648" customFormat="1" ht="12" customHeight="1" x14ac:dyDescent="0.25">
      <c r="A47" s="395"/>
      <c r="B47" s="783" t="s">
        <v>803</v>
      </c>
      <c r="C47" s="783"/>
      <c r="D47" s="783"/>
      <c r="E47" s="783"/>
      <c r="F47" s="783"/>
      <c r="G47" s="783"/>
      <c r="H47" s="783"/>
      <c r="I47" s="783"/>
      <c r="J47" s="783"/>
      <c r="K47" s="783"/>
      <c r="L47" s="783"/>
      <c r="M47" s="783"/>
      <c r="N47" s="783"/>
      <c r="O47" s="783"/>
      <c r="P47" s="783"/>
      <c r="Q47" s="759"/>
      <c r="R47" s="688"/>
      <c r="AY47" s="484"/>
      <c r="AZ47" s="484"/>
      <c r="BA47" s="484"/>
      <c r="BB47" s="484"/>
      <c r="BC47" s="484"/>
      <c r="BD47" s="578"/>
      <c r="BE47" s="578"/>
      <c r="BF47" s="578"/>
      <c r="BG47" s="484"/>
      <c r="BH47" s="484"/>
      <c r="BI47" s="484"/>
      <c r="BJ47" s="484"/>
    </row>
    <row r="48" spans="1:74" s="396" customFormat="1" ht="12" customHeight="1" x14ac:dyDescent="0.25">
      <c r="A48" s="395"/>
      <c r="B48" s="782" t="s">
        <v>1121</v>
      </c>
      <c r="C48" s="759"/>
      <c r="D48" s="759"/>
      <c r="E48" s="759"/>
      <c r="F48" s="759"/>
      <c r="G48" s="759"/>
      <c r="H48" s="759"/>
      <c r="I48" s="759"/>
      <c r="J48" s="759"/>
      <c r="K48" s="759"/>
      <c r="L48" s="759"/>
      <c r="M48" s="759"/>
      <c r="N48" s="759"/>
      <c r="O48" s="759"/>
      <c r="P48" s="759"/>
      <c r="Q48" s="759"/>
      <c r="R48" s="688"/>
      <c r="AY48" s="484"/>
      <c r="AZ48" s="484"/>
      <c r="BA48" s="484"/>
      <c r="BB48" s="484"/>
      <c r="BC48" s="484"/>
      <c r="BD48" s="578"/>
      <c r="BE48" s="578"/>
      <c r="BF48" s="578"/>
      <c r="BG48" s="484"/>
      <c r="BH48" s="484"/>
      <c r="BI48" s="484"/>
      <c r="BJ48" s="484"/>
    </row>
    <row r="49" spans="1:74" s="396" customFormat="1" ht="12" customHeight="1" x14ac:dyDescent="0.25">
      <c r="A49" s="395"/>
      <c r="B49" s="783" t="s">
        <v>1122</v>
      </c>
      <c r="C49" s="762"/>
      <c r="D49" s="762"/>
      <c r="E49" s="762"/>
      <c r="F49" s="762"/>
      <c r="G49" s="762"/>
      <c r="H49" s="762"/>
      <c r="I49" s="762"/>
      <c r="J49" s="762"/>
      <c r="K49" s="762"/>
      <c r="L49" s="762"/>
      <c r="M49" s="762"/>
      <c r="N49" s="762"/>
      <c r="O49" s="762"/>
      <c r="P49" s="762"/>
      <c r="Q49" s="759"/>
      <c r="R49" s="688"/>
      <c r="AY49" s="484"/>
      <c r="AZ49" s="484"/>
      <c r="BA49" s="484"/>
      <c r="BB49" s="484"/>
      <c r="BC49" s="484"/>
      <c r="BD49" s="578"/>
      <c r="BE49" s="578"/>
      <c r="BF49" s="578"/>
      <c r="BG49" s="484"/>
      <c r="BH49" s="484"/>
      <c r="BI49" s="484"/>
      <c r="BJ49" s="484"/>
    </row>
    <row r="50" spans="1:74" s="396" customFormat="1" ht="12" customHeight="1" x14ac:dyDescent="0.25">
      <c r="A50" s="395"/>
      <c r="B50" s="784" t="s">
        <v>1123</v>
      </c>
      <c r="C50" s="784"/>
      <c r="D50" s="784"/>
      <c r="E50" s="784"/>
      <c r="F50" s="784"/>
      <c r="G50" s="784"/>
      <c r="H50" s="784"/>
      <c r="I50" s="784"/>
      <c r="J50" s="784"/>
      <c r="K50" s="784"/>
      <c r="L50" s="784"/>
      <c r="M50" s="784"/>
      <c r="N50" s="784"/>
      <c r="O50" s="784"/>
      <c r="P50" s="784"/>
      <c r="Q50" s="784"/>
      <c r="R50" s="688"/>
      <c r="AY50" s="484"/>
      <c r="AZ50" s="484"/>
      <c r="BA50" s="484"/>
      <c r="BB50" s="484"/>
      <c r="BC50" s="484"/>
      <c r="BD50" s="578"/>
      <c r="BE50" s="578"/>
      <c r="BF50" s="578"/>
      <c r="BG50" s="484"/>
      <c r="BH50" s="484"/>
      <c r="BI50" s="484"/>
      <c r="BJ50" s="484"/>
    </row>
    <row r="51" spans="1:74" s="730" customFormat="1" ht="12" customHeight="1" x14ac:dyDescent="0.25">
      <c r="A51" s="395"/>
      <c r="B51" s="787" t="s">
        <v>815</v>
      </c>
      <c r="C51" s="744"/>
      <c r="D51" s="744"/>
      <c r="E51" s="744"/>
      <c r="F51" s="744"/>
      <c r="G51" s="744"/>
      <c r="H51" s="744"/>
      <c r="I51" s="744"/>
      <c r="J51" s="744"/>
      <c r="K51" s="744"/>
      <c r="L51" s="744"/>
      <c r="M51" s="744"/>
      <c r="N51" s="744"/>
      <c r="O51" s="744"/>
      <c r="P51" s="744"/>
      <c r="Q51" s="744"/>
      <c r="R51" s="152"/>
      <c r="AY51" s="484"/>
      <c r="AZ51" s="484"/>
      <c r="BA51" s="484"/>
      <c r="BB51" s="484"/>
      <c r="BC51" s="484"/>
      <c r="BD51" s="578"/>
      <c r="BE51" s="578"/>
      <c r="BF51" s="578"/>
      <c r="BG51" s="484"/>
      <c r="BH51" s="484"/>
      <c r="BI51" s="484"/>
      <c r="BJ51" s="484"/>
    </row>
    <row r="52" spans="1:74" s="730" customFormat="1" ht="12" customHeight="1" x14ac:dyDescent="0.2">
      <c r="A52" s="395"/>
      <c r="B52" s="783" t="s">
        <v>650</v>
      </c>
      <c r="C52" s="762"/>
      <c r="D52" s="762"/>
      <c r="E52" s="762"/>
      <c r="F52" s="762"/>
      <c r="G52" s="762"/>
      <c r="H52" s="762"/>
      <c r="I52" s="762"/>
      <c r="J52" s="762"/>
      <c r="K52" s="762"/>
      <c r="L52" s="762"/>
      <c r="M52" s="762"/>
      <c r="N52" s="762"/>
      <c r="O52" s="762"/>
      <c r="P52" s="762"/>
      <c r="Q52" s="759"/>
      <c r="R52" s="152"/>
      <c r="AY52" s="484"/>
      <c r="AZ52" s="484"/>
      <c r="BA52" s="484"/>
      <c r="BB52" s="484"/>
      <c r="BC52" s="484"/>
      <c r="BD52" s="578"/>
      <c r="BE52" s="578"/>
      <c r="BF52" s="578"/>
      <c r="BG52" s="484"/>
      <c r="BH52" s="484"/>
      <c r="BI52" s="484"/>
      <c r="BJ52" s="484"/>
    </row>
    <row r="53" spans="1:74" s="730" customFormat="1" ht="12" customHeight="1" x14ac:dyDescent="0.2">
      <c r="A53" s="395"/>
      <c r="B53" s="783" t="s">
        <v>1349</v>
      </c>
      <c r="C53" s="759"/>
      <c r="D53" s="759"/>
      <c r="E53" s="759"/>
      <c r="F53" s="759"/>
      <c r="G53" s="759"/>
      <c r="H53" s="759"/>
      <c r="I53" s="759"/>
      <c r="J53" s="759"/>
      <c r="K53" s="759"/>
      <c r="L53" s="759"/>
      <c r="M53" s="759"/>
      <c r="N53" s="759"/>
      <c r="O53" s="759"/>
      <c r="P53" s="759"/>
      <c r="Q53" s="759"/>
      <c r="R53" s="152"/>
      <c r="AY53" s="484"/>
      <c r="AZ53" s="484"/>
      <c r="BA53" s="484"/>
      <c r="BB53" s="484"/>
      <c r="BC53" s="484"/>
      <c r="BD53" s="578"/>
      <c r="BE53" s="578"/>
      <c r="BF53" s="578"/>
      <c r="BG53" s="484"/>
      <c r="BH53" s="484"/>
      <c r="BI53" s="484"/>
      <c r="BJ53" s="484"/>
    </row>
    <row r="54" spans="1:74" s="730" customFormat="1" ht="12" customHeight="1" x14ac:dyDescent="0.2">
      <c r="A54" s="395"/>
      <c r="B54" s="783" t="s">
        <v>1348</v>
      </c>
      <c r="C54" s="759"/>
      <c r="D54" s="759"/>
      <c r="E54" s="759"/>
      <c r="F54" s="759"/>
      <c r="G54" s="759"/>
      <c r="H54" s="759"/>
      <c r="I54" s="759"/>
      <c r="J54" s="759"/>
      <c r="K54" s="759"/>
      <c r="L54" s="759"/>
      <c r="M54" s="759"/>
      <c r="N54" s="759"/>
      <c r="O54" s="759"/>
      <c r="P54" s="759"/>
      <c r="Q54" s="759"/>
      <c r="R54" s="152"/>
      <c r="AY54" s="484"/>
      <c r="AZ54" s="484"/>
      <c r="BA54" s="484"/>
      <c r="BB54" s="484"/>
      <c r="BC54" s="484"/>
      <c r="BD54" s="578"/>
      <c r="BE54" s="578"/>
      <c r="BF54" s="578"/>
      <c r="BG54" s="484"/>
      <c r="BH54" s="484"/>
      <c r="BI54" s="484"/>
      <c r="BJ54" s="484"/>
    </row>
    <row r="55" spans="1:74" s="730" customFormat="1" ht="12" customHeight="1" x14ac:dyDescent="0.25">
      <c r="A55" s="395"/>
      <c r="B55" s="784" t="s">
        <v>1350</v>
      </c>
      <c r="C55" s="784"/>
      <c r="D55" s="784"/>
      <c r="E55" s="784"/>
      <c r="F55" s="784"/>
      <c r="G55" s="784"/>
      <c r="H55" s="784"/>
      <c r="I55" s="784"/>
      <c r="J55" s="784"/>
      <c r="K55" s="784"/>
      <c r="L55" s="784"/>
      <c r="M55" s="784"/>
      <c r="N55" s="784"/>
      <c r="O55" s="784"/>
      <c r="P55" s="784"/>
      <c r="Q55" s="784"/>
      <c r="R55" s="784"/>
      <c r="AY55" s="484"/>
      <c r="AZ55" s="484"/>
      <c r="BA55" s="484"/>
      <c r="BB55" s="484"/>
      <c r="BC55" s="484"/>
      <c r="BD55" s="578"/>
      <c r="BE55" s="578"/>
      <c r="BF55" s="578"/>
      <c r="BG55" s="484"/>
      <c r="BH55" s="484"/>
      <c r="BI55" s="484"/>
      <c r="BJ55" s="484"/>
    </row>
    <row r="56" spans="1:74" s="730" customFormat="1" ht="12" customHeight="1" x14ac:dyDescent="0.25">
      <c r="A56" s="395"/>
      <c r="B56" s="784" t="s">
        <v>1355</v>
      </c>
      <c r="C56" s="784"/>
      <c r="D56" s="784"/>
      <c r="E56" s="784"/>
      <c r="F56" s="784"/>
      <c r="G56" s="784"/>
      <c r="H56" s="784"/>
      <c r="I56" s="784"/>
      <c r="J56" s="784"/>
      <c r="K56" s="784"/>
      <c r="L56" s="784"/>
      <c r="M56" s="784"/>
      <c r="N56" s="784"/>
      <c r="O56" s="784"/>
      <c r="P56" s="784"/>
      <c r="Q56" s="784"/>
      <c r="R56" s="689"/>
      <c r="AY56" s="484"/>
      <c r="AZ56" s="484"/>
      <c r="BA56" s="484"/>
      <c r="BB56" s="484"/>
      <c r="BC56" s="484"/>
      <c r="BD56" s="578"/>
      <c r="BE56" s="578"/>
      <c r="BF56" s="578"/>
      <c r="BG56" s="484"/>
      <c r="BH56" s="484"/>
      <c r="BI56" s="484"/>
      <c r="BJ56" s="484"/>
    </row>
    <row r="57" spans="1:74" s="396" customFormat="1" ht="12" customHeight="1" x14ac:dyDescent="0.25">
      <c r="A57" s="395"/>
      <c r="B57" s="785" t="str">
        <f>"Notes: "&amp;"EIA completed modeling and analysis for this report on " &amp;Dates!D2&amp;"."</f>
        <v>Notes: EIA completed modeling and analysis for this report on Thursday June 3, 2021.</v>
      </c>
      <c r="C57" s="769"/>
      <c r="D57" s="769"/>
      <c r="E57" s="769"/>
      <c r="F57" s="769"/>
      <c r="G57" s="769"/>
      <c r="H57" s="769"/>
      <c r="I57" s="769"/>
      <c r="J57" s="769"/>
      <c r="K57" s="769"/>
      <c r="L57" s="769"/>
      <c r="M57" s="769"/>
      <c r="N57" s="769"/>
      <c r="O57" s="769"/>
      <c r="P57" s="769"/>
      <c r="Q57" s="769"/>
      <c r="R57" s="688"/>
      <c r="AY57" s="484"/>
      <c r="AZ57" s="484"/>
      <c r="BA57" s="484"/>
      <c r="BB57" s="484"/>
      <c r="BC57" s="484"/>
      <c r="BD57" s="578"/>
      <c r="BE57" s="578"/>
      <c r="BF57" s="578"/>
      <c r="BG57" s="484"/>
      <c r="BH57" s="484"/>
      <c r="BI57" s="484"/>
      <c r="BJ57" s="484"/>
    </row>
    <row r="58" spans="1:74" s="726" customFormat="1" ht="12" customHeight="1" x14ac:dyDescent="0.25">
      <c r="A58" s="395"/>
      <c r="B58" s="780" t="s">
        <v>353</v>
      </c>
      <c r="C58" s="762"/>
      <c r="D58" s="762"/>
      <c r="E58" s="762"/>
      <c r="F58" s="762"/>
      <c r="G58" s="762"/>
      <c r="H58" s="762"/>
      <c r="I58" s="762"/>
      <c r="J58" s="762"/>
      <c r="K58" s="762"/>
      <c r="L58" s="762"/>
      <c r="M58" s="762"/>
      <c r="N58" s="762"/>
      <c r="O58" s="762"/>
      <c r="P58" s="762"/>
      <c r="Q58" s="759"/>
      <c r="AY58" s="484"/>
      <c r="AZ58" s="484"/>
      <c r="BA58" s="484"/>
      <c r="BB58" s="484"/>
      <c r="BC58" s="484"/>
      <c r="BD58" s="578"/>
      <c r="BE58" s="578"/>
      <c r="BF58" s="578"/>
      <c r="BG58" s="484"/>
      <c r="BH58" s="484"/>
      <c r="BI58" s="484"/>
      <c r="BJ58" s="484"/>
    </row>
    <row r="59" spans="1:74" s="396" customFormat="1" ht="12" customHeight="1" x14ac:dyDescent="0.25">
      <c r="A59" s="395"/>
      <c r="B59" s="779" t="s">
        <v>854</v>
      </c>
      <c r="C59" s="759"/>
      <c r="D59" s="759"/>
      <c r="E59" s="759"/>
      <c r="F59" s="759"/>
      <c r="G59" s="759"/>
      <c r="H59" s="759"/>
      <c r="I59" s="759"/>
      <c r="J59" s="759"/>
      <c r="K59" s="759"/>
      <c r="L59" s="759"/>
      <c r="M59" s="759"/>
      <c r="N59" s="759"/>
      <c r="O59" s="759"/>
      <c r="P59" s="759"/>
      <c r="Q59" s="759"/>
      <c r="R59" s="688"/>
      <c r="AY59" s="484"/>
      <c r="AZ59" s="484"/>
      <c r="BA59" s="484"/>
      <c r="BB59" s="484"/>
      <c r="BC59" s="484"/>
      <c r="BD59" s="578"/>
      <c r="BE59" s="578"/>
      <c r="BF59" s="578"/>
      <c r="BG59" s="484"/>
      <c r="BH59" s="484"/>
      <c r="BI59" s="484"/>
      <c r="BJ59" s="484"/>
    </row>
    <row r="60" spans="1:74" s="397" customFormat="1" ht="12" customHeight="1" x14ac:dyDescent="0.25">
      <c r="A60" s="393"/>
      <c r="B60" s="780" t="s">
        <v>838</v>
      </c>
      <c r="C60" s="781"/>
      <c r="D60" s="781"/>
      <c r="E60" s="781"/>
      <c r="F60" s="781"/>
      <c r="G60" s="781"/>
      <c r="H60" s="781"/>
      <c r="I60" s="781"/>
      <c r="J60" s="781"/>
      <c r="K60" s="781"/>
      <c r="L60" s="781"/>
      <c r="M60" s="781"/>
      <c r="N60" s="781"/>
      <c r="O60" s="781"/>
      <c r="P60" s="781"/>
      <c r="Q60" s="759"/>
      <c r="R60" s="688"/>
      <c r="AY60" s="483"/>
      <c r="AZ60" s="483"/>
      <c r="BA60" s="483"/>
      <c r="BB60" s="483"/>
      <c r="BC60" s="483"/>
      <c r="BD60" s="577"/>
      <c r="BE60" s="577"/>
      <c r="BF60" s="577"/>
      <c r="BG60" s="483"/>
      <c r="BH60" s="483"/>
      <c r="BI60" s="483"/>
      <c r="BJ60" s="483"/>
    </row>
    <row r="61" spans="1:74" ht="12" customHeight="1" x14ac:dyDescent="0.2">
      <c r="B61" s="771" t="s">
        <v>1384</v>
      </c>
      <c r="C61" s="759"/>
      <c r="D61" s="759"/>
      <c r="E61" s="759"/>
      <c r="F61" s="759"/>
      <c r="G61" s="759"/>
      <c r="H61" s="759"/>
      <c r="I61" s="759"/>
      <c r="J61" s="759"/>
      <c r="K61" s="759"/>
      <c r="L61" s="759"/>
      <c r="M61" s="759"/>
      <c r="N61" s="759"/>
      <c r="O61" s="759"/>
      <c r="P61" s="759"/>
      <c r="Q61" s="759"/>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M5" activePane="bottomRight" state="frozen"/>
      <selection activeCell="BF63" sqref="BF63"/>
      <selection pane="topRight" activeCell="BF63" sqref="BF63"/>
      <selection pane="bottomLeft" activeCell="BF63" sqref="BF63"/>
      <selection pane="bottomRight" activeCell="BE12" sqref="BE12"/>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6" t="s">
        <v>1360</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June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22.234096419</v>
      </c>
      <c r="D6" s="244">
        <v>22.666231285999999</v>
      </c>
      <c r="E6" s="244">
        <v>22.638559709999999</v>
      </c>
      <c r="F6" s="244">
        <v>22.116844</v>
      </c>
      <c r="G6" s="244">
        <v>22.486292386999999</v>
      </c>
      <c r="H6" s="244">
        <v>22.546125332999999</v>
      </c>
      <c r="I6" s="244">
        <v>22.861776677000002</v>
      </c>
      <c r="J6" s="244">
        <v>22.943440290000002</v>
      </c>
      <c r="K6" s="244">
        <v>22.613167000000001</v>
      </c>
      <c r="L6" s="244">
        <v>23.352099355</v>
      </c>
      <c r="M6" s="244">
        <v>24.269522333000001</v>
      </c>
      <c r="N6" s="244">
        <v>24.056069387000001</v>
      </c>
      <c r="O6" s="244">
        <v>23.809257097</v>
      </c>
      <c r="P6" s="244">
        <v>24.360326143000002</v>
      </c>
      <c r="Q6" s="244">
        <v>24.784680129000002</v>
      </c>
      <c r="R6" s="244">
        <v>24.528398667000001</v>
      </c>
      <c r="S6" s="244">
        <v>24.705323871000001</v>
      </c>
      <c r="T6" s="244">
        <v>24.796133000000001</v>
      </c>
      <c r="U6" s="244">
        <v>25.441106161</v>
      </c>
      <c r="V6" s="244">
        <v>26.377367418999999</v>
      </c>
      <c r="W6" s="244">
        <v>25.966681000000001</v>
      </c>
      <c r="X6" s="244">
        <v>26.200711128999998</v>
      </c>
      <c r="Y6" s="244">
        <v>26.631045666999999</v>
      </c>
      <c r="Z6" s="244">
        <v>26.757916903000002</v>
      </c>
      <c r="AA6" s="244">
        <v>26.120089676999999</v>
      </c>
      <c r="AB6" s="244">
        <v>26.085465143</v>
      </c>
      <c r="AC6" s="244">
        <v>26.432793064999998</v>
      </c>
      <c r="AD6" s="244">
        <v>26.782274333</v>
      </c>
      <c r="AE6" s="244">
        <v>26.677855258000001</v>
      </c>
      <c r="AF6" s="244">
        <v>26.738444999999999</v>
      </c>
      <c r="AG6" s="244">
        <v>26.360550676999999</v>
      </c>
      <c r="AH6" s="244">
        <v>27.083895419000001</v>
      </c>
      <c r="AI6" s="244">
        <v>27.107651333</v>
      </c>
      <c r="AJ6" s="244">
        <v>27.349174354999999</v>
      </c>
      <c r="AK6" s="244">
        <v>27.918234333000001</v>
      </c>
      <c r="AL6" s="244">
        <v>28.050438194000002</v>
      </c>
      <c r="AM6" s="244">
        <v>28.016847452</v>
      </c>
      <c r="AN6" s="244">
        <v>27.726342896999999</v>
      </c>
      <c r="AO6" s="244">
        <v>27.868340838999998</v>
      </c>
      <c r="AP6" s="244">
        <v>25.581840667000002</v>
      </c>
      <c r="AQ6" s="244">
        <v>23.188227968</v>
      </c>
      <c r="AR6" s="244">
        <v>24.603011333000001</v>
      </c>
      <c r="AS6" s="244">
        <v>25.389524999999999</v>
      </c>
      <c r="AT6" s="244">
        <v>24.844414322999999</v>
      </c>
      <c r="AU6" s="244">
        <v>25.263721</v>
      </c>
      <c r="AV6" s="244">
        <v>25.089376581</v>
      </c>
      <c r="AW6" s="244">
        <v>26.203487667000001</v>
      </c>
      <c r="AX6" s="244">
        <v>25.999353934999998</v>
      </c>
      <c r="AY6" s="244">
        <v>26.051001128999999</v>
      </c>
      <c r="AZ6" s="244">
        <v>23.348917713999999</v>
      </c>
      <c r="BA6" s="244">
        <v>26.05456835</v>
      </c>
      <c r="BB6" s="244">
        <v>25.748043832</v>
      </c>
      <c r="BC6" s="244">
        <v>25.779302803</v>
      </c>
      <c r="BD6" s="368">
        <v>26.338547021</v>
      </c>
      <c r="BE6" s="368">
        <v>26.504216908</v>
      </c>
      <c r="BF6" s="368">
        <v>26.573002967000001</v>
      </c>
      <c r="BG6" s="368">
        <v>26.588919212</v>
      </c>
      <c r="BH6" s="368">
        <v>26.584005081000001</v>
      </c>
      <c r="BI6" s="368">
        <v>26.929763415</v>
      </c>
      <c r="BJ6" s="368">
        <v>27.036258332999999</v>
      </c>
      <c r="BK6" s="368">
        <v>26.963304639</v>
      </c>
      <c r="BL6" s="368">
        <v>26.977274116</v>
      </c>
      <c r="BM6" s="368">
        <v>27.143255034999999</v>
      </c>
      <c r="BN6" s="368">
        <v>27.280704970999999</v>
      </c>
      <c r="BO6" s="368">
        <v>27.405038154</v>
      </c>
      <c r="BP6" s="368">
        <v>27.468823931999999</v>
      </c>
      <c r="BQ6" s="368">
        <v>27.522570552000001</v>
      </c>
      <c r="BR6" s="368">
        <v>27.845232423999999</v>
      </c>
      <c r="BS6" s="368">
        <v>27.854623341</v>
      </c>
      <c r="BT6" s="368">
        <v>27.781889890999999</v>
      </c>
      <c r="BU6" s="368">
        <v>28.059725423</v>
      </c>
      <c r="BV6" s="368">
        <v>28.038725777</v>
      </c>
    </row>
    <row r="7" spans="1:74" ht="11.1" customHeight="1" x14ac:dyDescent="0.2">
      <c r="A7" s="159" t="s">
        <v>247</v>
      </c>
      <c r="B7" s="170" t="s">
        <v>338</v>
      </c>
      <c r="C7" s="244">
        <v>5.1181390000000002</v>
      </c>
      <c r="D7" s="244">
        <v>5.1381389999999998</v>
      </c>
      <c r="E7" s="244">
        <v>4.9061389999999996</v>
      </c>
      <c r="F7" s="244">
        <v>4.503139</v>
      </c>
      <c r="G7" s="244">
        <v>4.6481389999999996</v>
      </c>
      <c r="H7" s="244">
        <v>4.6981390000000003</v>
      </c>
      <c r="I7" s="244">
        <v>4.9781389999999996</v>
      </c>
      <c r="J7" s="244">
        <v>5.1351389999999997</v>
      </c>
      <c r="K7" s="244">
        <v>4.9491389999999997</v>
      </c>
      <c r="L7" s="244">
        <v>4.9731389999999998</v>
      </c>
      <c r="M7" s="244">
        <v>5.301139</v>
      </c>
      <c r="N7" s="244">
        <v>5.3831389999999999</v>
      </c>
      <c r="O7" s="244">
        <v>5.2291639999999999</v>
      </c>
      <c r="P7" s="244">
        <v>5.3901640000000004</v>
      </c>
      <c r="Q7" s="244">
        <v>5.4291640000000001</v>
      </c>
      <c r="R7" s="244">
        <v>5.0631640000000004</v>
      </c>
      <c r="S7" s="244">
        <v>5.2141640000000002</v>
      </c>
      <c r="T7" s="244">
        <v>5.1421640000000002</v>
      </c>
      <c r="U7" s="244">
        <v>5.3561639999999997</v>
      </c>
      <c r="V7" s="244">
        <v>5.6421640000000002</v>
      </c>
      <c r="W7" s="244">
        <v>5.2191640000000001</v>
      </c>
      <c r="X7" s="244">
        <v>5.535164</v>
      </c>
      <c r="Y7" s="244">
        <v>5.6321640000000004</v>
      </c>
      <c r="Z7" s="244">
        <v>5.6621639999999998</v>
      </c>
      <c r="AA7" s="244">
        <v>5.3937619999999997</v>
      </c>
      <c r="AB7" s="244">
        <v>5.4147619999999996</v>
      </c>
      <c r="AC7" s="244">
        <v>5.4997619999999996</v>
      </c>
      <c r="AD7" s="244">
        <v>5.5437620000000001</v>
      </c>
      <c r="AE7" s="244">
        <v>5.3687620000000003</v>
      </c>
      <c r="AF7" s="244">
        <v>5.5057619999999998</v>
      </c>
      <c r="AG7" s="244">
        <v>5.5017620000000003</v>
      </c>
      <c r="AH7" s="244">
        <v>5.5287620000000004</v>
      </c>
      <c r="AI7" s="244">
        <v>5.3857619999999997</v>
      </c>
      <c r="AJ7" s="244">
        <v>5.4567620000000003</v>
      </c>
      <c r="AK7" s="244">
        <v>5.649762</v>
      </c>
      <c r="AL7" s="244">
        <v>5.7947620000000004</v>
      </c>
      <c r="AM7" s="244">
        <v>5.6027620000000002</v>
      </c>
      <c r="AN7" s="244">
        <v>5.7287619999999997</v>
      </c>
      <c r="AO7" s="244">
        <v>5.6187620000000003</v>
      </c>
      <c r="AP7" s="244">
        <v>5.0067620000000002</v>
      </c>
      <c r="AQ7" s="244">
        <v>4.7207619999999997</v>
      </c>
      <c r="AR7" s="244">
        <v>5.0417620000000003</v>
      </c>
      <c r="AS7" s="244">
        <v>4.9947619999999997</v>
      </c>
      <c r="AT7" s="244">
        <v>4.8657620000000001</v>
      </c>
      <c r="AU7" s="244">
        <v>4.987762</v>
      </c>
      <c r="AV7" s="244">
        <v>5.2867620000000004</v>
      </c>
      <c r="AW7" s="244">
        <v>5.6157620000000001</v>
      </c>
      <c r="AX7" s="244">
        <v>5.7587619999999999</v>
      </c>
      <c r="AY7" s="244">
        <v>5.7447619999999997</v>
      </c>
      <c r="AZ7" s="244">
        <v>5.5437620000000001</v>
      </c>
      <c r="BA7" s="244">
        <v>5.6580458414999999</v>
      </c>
      <c r="BB7" s="244">
        <v>5.1573945516000004</v>
      </c>
      <c r="BC7" s="244">
        <v>5.0584978985999998</v>
      </c>
      <c r="BD7" s="368">
        <v>5.5743748962000002</v>
      </c>
      <c r="BE7" s="368">
        <v>5.7055825578999997</v>
      </c>
      <c r="BF7" s="368">
        <v>5.7419874950000001</v>
      </c>
      <c r="BG7" s="368">
        <v>5.7774075356000001</v>
      </c>
      <c r="BH7" s="368">
        <v>5.7739696768000002</v>
      </c>
      <c r="BI7" s="368">
        <v>5.7906458875000002</v>
      </c>
      <c r="BJ7" s="368">
        <v>5.7522772276999996</v>
      </c>
      <c r="BK7" s="368">
        <v>5.8326323460999996</v>
      </c>
      <c r="BL7" s="368">
        <v>5.8119342428999996</v>
      </c>
      <c r="BM7" s="368">
        <v>5.7716446417</v>
      </c>
      <c r="BN7" s="368">
        <v>5.7891002503999998</v>
      </c>
      <c r="BO7" s="368">
        <v>5.7623129792999999</v>
      </c>
      <c r="BP7" s="368">
        <v>5.7827262395999997</v>
      </c>
      <c r="BQ7" s="368">
        <v>5.7683303532999997</v>
      </c>
      <c r="BR7" s="368">
        <v>5.8018468165000003</v>
      </c>
      <c r="BS7" s="368">
        <v>5.8372414412999998</v>
      </c>
      <c r="BT7" s="368">
        <v>5.8315784177000003</v>
      </c>
      <c r="BU7" s="368">
        <v>5.8453897206000001</v>
      </c>
      <c r="BV7" s="368">
        <v>5.8046497831000003</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1.9565154438000001</v>
      </c>
      <c r="BB8" s="244">
        <v>1.9603773054</v>
      </c>
      <c r="BC8" s="244">
        <v>1.9507093508</v>
      </c>
      <c r="BD8" s="368">
        <v>1.9464579251</v>
      </c>
      <c r="BE8" s="368">
        <v>1.9305570499</v>
      </c>
      <c r="BF8" s="368">
        <v>1.9262416723</v>
      </c>
      <c r="BG8" s="368">
        <v>1.9096007763</v>
      </c>
      <c r="BH8" s="368">
        <v>1.8950689038999999</v>
      </c>
      <c r="BI8" s="368">
        <v>1.9028783279999999</v>
      </c>
      <c r="BJ8" s="368">
        <v>1.8764629050999999</v>
      </c>
      <c r="BK8" s="368">
        <v>1.8491568925999999</v>
      </c>
      <c r="BL8" s="368">
        <v>1.8349080726</v>
      </c>
      <c r="BM8" s="368">
        <v>1.8199823932999999</v>
      </c>
      <c r="BN8" s="368">
        <v>1.8053106204</v>
      </c>
      <c r="BO8" s="368">
        <v>1.7965223743000001</v>
      </c>
      <c r="BP8" s="368">
        <v>1.7881436923</v>
      </c>
      <c r="BQ8" s="368">
        <v>1.7738904986999999</v>
      </c>
      <c r="BR8" s="368">
        <v>1.7711949074</v>
      </c>
      <c r="BS8" s="368">
        <v>1.7573236994000001</v>
      </c>
      <c r="BT8" s="368">
        <v>1.7432125731000001</v>
      </c>
      <c r="BU8" s="368">
        <v>1.7273347026000001</v>
      </c>
      <c r="BV8" s="368">
        <v>1.7275645941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18.348531999999999</v>
      </c>
      <c r="AV9" s="244">
        <v>17.910187580999999</v>
      </c>
      <c r="AW9" s="244">
        <v>18.695698666999998</v>
      </c>
      <c r="AX9" s="244">
        <v>18.323364935000001</v>
      </c>
      <c r="AY9" s="244">
        <v>18.401412129000001</v>
      </c>
      <c r="AZ9" s="244">
        <v>15.874328714000001</v>
      </c>
      <c r="BA9" s="244">
        <v>18.440007065</v>
      </c>
      <c r="BB9" s="244">
        <v>18.630271974999999</v>
      </c>
      <c r="BC9" s="244">
        <v>18.770095553000001</v>
      </c>
      <c r="BD9" s="368">
        <v>18.817714200000001</v>
      </c>
      <c r="BE9" s="368">
        <v>18.868077299999999</v>
      </c>
      <c r="BF9" s="368">
        <v>18.904773800000001</v>
      </c>
      <c r="BG9" s="368">
        <v>18.901910900000001</v>
      </c>
      <c r="BH9" s="368">
        <v>18.914966499999998</v>
      </c>
      <c r="BI9" s="368">
        <v>19.2362392</v>
      </c>
      <c r="BJ9" s="368">
        <v>19.407518199999998</v>
      </c>
      <c r="BK9" s="368">
        <v>19.2815154</v>
      </c>
      <c r="BL9" s="368">
        <v>19.330431799999999</v>
      </c>
      <c r="BM9" s="368">
        <v>19.551628000000001</v>
      </c>
      <c r="BN9" s="368">
        <v>19.686294100000001</v>
      </c>
      <c r="BO9" s="368">
        <v>19.8462028</v>
      </c>
      <c r="BP9" s="368">
        <v>19.897953999999999</v>
      </c>
      <c r="BQ9" s="368">
        <v>19.980349700000001</v>
      </c>
      <c r="BR9" s="368">
        <v>20.272190699999999</v>
      </c>
      <c r="BS9" s="368">
        <v>20.2600582</v>
      </c>
      <c r="BT9" s="368">
        <v>20.207098899999998</v>
      </c>
      <c r="BU9" s="368">
        <v>20.487000999999999</v>
      </c>
      <c r="BV9" s="368">
        <v>20.506511400000001</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69"/>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6.0943769003000003</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5.6318021547999999</v>
      </c>
      <c r="AZ11" s="244">
        <v>5.5521233044000002</v>
      </c>
      <c r="BA11" s="244">
        <v>5.6497365372999999</v>
      </c>
      <c r="BB11" s="244">
        <v>6.0342202985000002</v>
      </c>
      <c r="BC11" s="244">
        <v>6.6378931704999999</v>
      </c>
      <c r="BD11" s="368">
        <v>6.9781904843999998</v>
      </c>
      <c r="BE11" s="368">
        <v>7.0895543436999997</v>
      </c>
      <c r="BF11" s="368">
        <v>7.1927017902000001</v>
      </c>
      <c r="BG11" s="368">
        <v>7.2564907281000002</v>
      </c>
      <c r="BH11" s="368">
        <v>7.0481052414000001</v>
      </c>
      <c r="BI11" s="368">
        <v>6.6969336261999999</v>
      </c>
      <c r="BJ11" s="368">
        <v>6.3831490580999999</v>
      </c>
      <c r="BK11" s="368">
        <v>6.0418713248999998</v>
      </c>
      <c r="BL11" s="368">
        <v>6.1374288247999997</v>
      </c>
      <c r="BM11" s="368">
        <v>6.2007076214000003</v>
      </c>
      <c r="BN11" s="368">
        <v>6.7648402708999997</v>
      </c>
      <c r="BO11" s="368">
        <v>7.1084807787999997</v>
      </c>
      <c r="BP11" s="368">
        <v>7.3070025317000002</v>
      </c>
      <c r="BQ11" s="368">
        <v>7.4053237516000001</v>
      </c>
      <c r="BR11" s="368">
        <v>7.5389405404999996</v>
      </c>
      <c r="BS11" s="368">
        <v>7.6662182067</v>
      </c>
      <c r="BT11" s="368">
        <v>7.5237800998999997</v>
      </c>
      <c r="BU11" s="368">
        <v>7.1934039406999997</v>
      </c>
      <c r="BV11" s="368">
        <v>6.9121443998999998</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0.62865566587999999</v>
      </c>
      <c r="AZ12" s="244">
        <v>0.60876649384000003</v>
      </c>
      <c r="BA12" s="244">
        <v>0.64076642778000004</v>
      </c>
      <c r="BB12" s="244">
        <v>0.66730201180000004</v>
      </c>
      <c r="BC12" s="244">
        <v>0.71108128631</v>
      </c>
      <c r="BD12" s="368">
        <v>0.68185200533000001</v>
      </c>
      <c r="BE12" s="368">
        <v>0.70043003052999997</v>
      </c>
      <c r="BF12" s="368">
        <v>0.70758023744999998</v>
      </c>
      <c r="BG12" s="368">
        <v>0.70660529454999998</v>
      </c>
      <c r="BH12" s="368">
        <v>0.67864276032000004</v>
      </c>
      <c r="BI12" s="368">
        <v>0.68370429349999995</v>
      </c>
      <c r="BJ12" s="368">
        <v>0.69945389847999995</v>
      </c>
      <c r="BK12" s="368">
        <v>0.69217311740999998</v>
      </c>
      <c r="BL12" s="368">
        <v>0.71651407981000004</v>
      </c>
      <c r="BM12" s="368">
        <v>0.71051410526000003</v>
      </c>
      <c r="BN12" s="368">
        <v>0.78834944908000004</v>
      </c>
      <c r="BO12" s="368">
        <v>0.77167057917000004</v>
      </c>
      <c r="BP12" s="368">
        <v>0.72777476953999998</v>
      </c>
      <c r="BQ12" s="368">
        <v>0.74684382296999996</v>
      </c>
      <c r="BR12" s="368">
        <v>0.75533947174000005</v>
      </c>
      <c r="BS12" s="368">
        <v>0.75409873728999999</v>
      </c>
      <c r="BT12" s="368">
        <v>0.72603643923000005</v>
      </c>
      <c r="BU12" s="368">
        <v>0.73100365551000002</v>
      </c>
      <c r="BV12" s="368">
        <v>0.74683285909999997</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3.2369507707</v>
      </c>
      <c r="AZ13" s="244">
        <v>3.1894721355</v>
      </c>
      <c r="BA13" s="244">
        <v>3.2712700617000001</v>
      </c>
      <c r="BB13" s="244">
        <v>3.6944151583</v>
      </c>
      <c r="BC13" s="244">
        <v>4.1654917906</v>
      </c>
      <c r="BD13" s="368">
        <v>4.5049447125000004</v>
      </c>
      <c r="BE13" s="368">
        <v>4.5926141560999998</v>
      </c>
      <c r="BF13" s="368">
        <v>4.6662616831000001</v>
      </c>
      <c r="BG13" s="368">
        <v>4.7258969054</v>
      </c>
      <c r="BH13" s="368">
        <v>4.5558682549</v>
      </c>
      <c r="BI13" s="368">
        <v>4.1942261369000002</v>
      </c>
      <c r="BJ13" s="368">
        <v>3.8554977823000001</v>
      </c>
      <c r="BK13" s="368">
        <v>3.4840394243000001</v>
      </c>
      <c r="BL13" s="368">
        <v>3.5486994827</v>
      </c>
      <c r="BM13" s="368">
        <v>3.6490672028</v>
      </c>
      <c r="BN13" s="368">
        <v>4.1970002463</v>
      </c>
      <c r="BO13" s="368">
        <v>4.5566413734999998</v>
      </c>
      <c r="BP13" s="368">
        <v>4.7763083852000001</v>
      </c>
      <c r="BQ13" s="368">
        <v>4.8190830597999996</v>
      </c>
      <c r="BR13" s="368">
        <v>4.8911283556000003</v>
      </c>
      <c r="BS13" s="368">
        <v>4.9832244072999998</v>
      </c>
      <c r="BT13" s="368">
        <v>4.8470564284000002</v>
      </c>
      <c r="BU13" s="368">
        <v>4.4388077043000003</v>
      </c>
      <c r="BV13" s="368">
        <v>4.0971290611000004</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0.77527099576000003</v>
      </c>
      <c r="BB14" s="244">
        <v>0.78212271628999996</v>
      </c>
      <c r="BC14" s="244">
        <v>0.7854214075</v>
      </c>
      <c r="BD14" s="368">
        <v>0.78804672894000005</v>
      </c>
      <c r="BE14" s="368">
        <v>0.79301041437999997</v>
      </c>
      <c r="BF14" s="368">
        <v>0.79993820538000004</v>
      </c>
      <c r="BG14" s="368">
        <v>0.79695391484</v>
      </c>
      <c r="BH14" s="368">
        <v>0.79895772367999995</v>
      </c>
      <c r="BI14" s="368">
        <v>0.79338199923999997</v>
      </c>
      <c r="BJ14" s="368">
        <v>0.79759304947999998</v>
      </c>
      <c r="BK14" s="368">
        <v>0.84562172031000005</v>
      </c>
      <c r="BL14" s="368">
        <v>0.84829245133999998</v>
      </c>
      <c r="BM14" s="368">
        <v>0.82842852330000005</v>
      </c>
      <c r="BN14" s="368">
        <v>0.75247031996000002</v>
      </c>
      <c r="BO14" s="368">
        <v>0.75564961298</v>
      </c>
      <c r="BP14" s="368">
        <v>0.75810992608000005</v>
      </c>
      <c r="BQ14" s="368">
        <v>0.76284295651</v>
      </c>
      <c r="BR14" s="368">
        <v>0.76945733167999997</v>
      </c>
      <c r="BS14" s="368">
        <v>0.76656849460999998</v>
      </c>
      <c r="BT14" s="368">
        <v>0.76844272303000005</v>
      </c>
      <c r="BU14" s="368">
        <v>0.80305295321000003</v>
      </c>
      <c r="BV14" s="368">
        <v>0.81709276593000002</v>
      </c>
    </row>
    <row r="15" spans="1:74" ht="11.1" customHeight="1" x14ac:dyDescent="0.2">
      <c r="A15" s="159" t="s">
        <v>1351</v>
      </c>
      <c r="B15" s="170" t="s">
        <v>1352</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0.50564773150999998</v>
      </c>
      <c r="BB15" s="244">
        <v>0.51317060732999997</v>
      </c>
      <c r="BC15" s="244">
        <v>0.51817104486999999</v>
      </c>
      <c r="BD15" s="368">
        <v>0.51811250458000002</v>
      </c>
      <c r="BE15" s="368">
        <v>0.51810234315000003</v>
      </c>
      <c r="BF15" s="368">
        <v>0.52309135872000001</v>
      </c>
      <c r="BG15" s="368">
        <v>0.52806835497000004</v>
      </c>
      <c r="BH15" s="368">
        <v>0.53308718101999997</v>
      </c>
      <c r="BI15" s="368">
        <v>0.52256670086000001</v>
      </c>
      <c r="BJ15" s="368">
        <v>0.53301230204000005</v>
      </c>
      <c r="BK15" s="368">
        <v>0.52311370644999999</v>
      </c>
      <c r="BL15" s="368">
        <v>0.52802390069000005</v>
      </c>
      <c r="BM15" s="368">
        <v>0.53303929124000005</v>
      </c>
      <c r="BN15" s="368">
        <v>0.53804003358999997</v>
      </c>
      <c r="BO15" s="368">
        <v>0.53803671900000005</v>
      </c>
      <c r="BP15" s="368">
        <v>0.52299837452999998</v>
      </c>
      <c r="BQ15" s="368">
        <v>0.52299817453999997</v>
      </c>
      <c r="BR15" s="368">
        <v>0.52799843332999996</v>
      </c>
      <c r="BS15" s="368">
        <v>0.53298346761000004</v>
      </c>
      <c r="BT15" s="368">
        <v>0.53801625003999998</v>
      </c>
      <c r="BU15" s="368">
        <v>0.52298578520000005</v>
      </c>
      <c r="BV15" s="368">
        <v>0.52795623119000001</v>
      </c>
    </row>
    <row r="16" spans="1:74" ht="11.1" customHeight="1" x14ac:dyDescent="0.2">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0.39657771006999998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0.4794847398</v>
      </c>
      <c r="AZ16" s="244">
        <v>0.47346438714</v>
      </c>
      <c r="BA16" s="244">
        <v>0.45678132049999998</v>
      </c>
      <c r="BB16" s="244">
        <v>0.37720980476999999</v>
      </c>
      <c r="BC16" s="244">
        <v>0.45772764122999998</v>
      </c>
      <c r="BD16" s="368">
        <v>0.48523453307999997</v>
      </c>
      <c r="BE16" s="368">
        <v>0.48539739956</v>
      </c>
      <c r="BF16" s="368">
        <v>0.49583030560000002</v>
      </c>
      <c r="BG16" s="368">
        <v>0.49896625838999997</v>
      </c>
      <c r="BH16" s="368">
        <v>0.48154932152000002</v>
      </c>
      <c r="BI16" s="368">
        <v>0.50305449565000004</v>
      </c>
      <c r="BJ16" s="368">
        <v>0.49759202577</v>
      </c>
      <c r="BK16" s="368">
        <v>0.49692335638000001</v>
      </c>
      <c r="BL16" s="368">
        <v>0.49589891017999999</v>
      </c>
      <c r="BM16" s="368">
        <v>0.47965849883</v>
      </c>
      <c r="BN16" s="368">
        <v>0.48898022204000002</v>
      </c>
      <c r="BO16" s="368">
        <v>0.48648249411</v>
      </c>
      <c r="BP16" s="368">
        <v>0.52181107638000002</v>
      </c>
      <c r="BQ16" s="368">
        <v>0.55355573771</v>
      </c>
      <c r="BR16" s="368">
        <v>0.59501694809000005</v>
      </c>
      <c r="BS16" s="368">
        <v>0.62934309990000004</v>
      </c>
      <c r="BT16" s="368">
        <v>0.64422825924000005</v>
      </c>
      <c r="BU16" s="368">
        <v>0.69755384249999997</v>
      </c>
      <c r="BV16" s="368">
        <v>0.72313348252999998</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69"/>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4.3325940552000004</v>
      </c>
      <c r="D18" s="244">
        <v>4.3649279229999998</v>
      </c>
      <c r="E18" s="244">
        <v>4.4225777431999997</v>
      </c>
      <c r="F18" s="244">
        <v>4.3608602994999996</v>
      </c>
      <c r="G18" s="244">
        <v>4.1963662265000004</v>
      </c>
      <c r="H18" s="244">
        <v>4.0952321301000003</v>
      </c>
      <c r="I18" s="244">
        <v>4.2257719346</v>
      </c>
      <c r="J18" s="244">
        <v>4.0486111118999997</v>
      </c>
      <c r="K18" s="244">
        <v>3.9934844074</v>
      </c>
      <c r="L18" s="244">
        <v>4.2289952953999999</v>
      </c>
      <c r="M18" s="244">
        <v>4.1775059379000004</v>
      </c>
      <c r="N18" s="244">
        <v>3.9862393932</v>
      </c>
      <c r="O18" s="244">
        <v>4.4136858416999996</v>
      </c>
      <c r="P18" s="244">
        <v>4.3083889402000004</v>
      </c>
      <c r="Q18" s="244">
        <v>4.2080448343999999</v>
      </c>
      <c r="R18" s="244">
        <v>4.3151856246999998</v>
      </c>
      <c r="S18" s="244">
        <v>4.0124377014999997</v>
      </c>
      <c r="T18" s="244">
        <v>4.1397729532999996</v>
      </c>
      <c r="U18" s="244">
        <v>4.2760469227</v>
      </c>
      <c r="V18" s="244">
        <v>4.0733690737000003</v>
      </c>
      <c r="W18" s="244">
        <v>3.8408614142999999</v>
      </c>
      <c r="X18" s="244">
        <v>4.2579855568999996</v>
      </c>
      <c r="Y18" s="244">
        <v>4.2879476337</v>
      </c>
      <c r="Z18" s="244">
        <v>4.2937717893</v>
      </c>
      <c r="AA18" s="244">
        <v>4.1946844999000001</v>
      </c>
      <c r="AB18" s="244">
        <v>4.2163941089000003</v>
      </c>
      <c r="AC18" s="244">
        <v>4.1871902289999996</v>
      </c>
      <c r="AD18" s="244">
        <v>4.1064133543999999</v>
      </c>
      <c r="AE18" s="244">
        <v>3.9597638661999999</v>
      </c>
      <c r="AF18" s="244">
        <v>3.6958975209</v>
      </c>
      <c r="AG18" s="244">
        <v>4.0203600267999997</v>
      </c>
      <c r="AH18" s="244">
        <v>3.8383902589000001</v>
      </c>
      <c r="AI18" s="244">
        <v>3.9050408566999999</v>
      </c>
      <c r="AJ18" s="244">
        <v>4.0708953418</v>
      </c>
      <c r="AK18" s="244">
        <v>4.3387345147999996</v>
      </c>
      <c r="AL18" s="244">
        <v>4.3989685520000004</v>
      </c>
      <c r="AM18" s="244">
        <v>4.4200692789999998</v>
      </c>
      <c r="AN18" s="244">
        <v>4.5395499427999999</v>
      </c>
      <c r="AO18" s="244">
        <v>4.3688528260000004</v>
      </c>
      <c r="AP18" s="244">
        <v>4.4953433457000003</v>
      </c>
      <c r="AQ18" s="244">
        <v>4.3314660649999999</v>
      </c>
      <c r="AR18" s="244">
        <v>4.1992026916</v>
      </c>
      <c r="AS18" s="244">
        <v>4.3674592788000002</v>
      </c>
      <c r="AT18" s="244">
        <v>4.1670008778999996</v>
      </c>
      <c r="AU18" s="244">
        <v>3.9258499412000001</v>
      </c>
      <c r="AV18" s="244">
        <v>4.1497372264000001</v>
      </c>
      <c r="AW18" s="244">
        <v>4.2589980691999996</v>
      </c>
      <c r="AX18" s="244">
        <v>4.4809110263000003</v>
      </c>
      <c r="AY18" s="244">
        <v>4.3794436295999999</v>
      </c>
      <c r="AZ18" s="244">
        <v>4.3064295614999999</v>
      </c>
      <c r="BA18" s="244">
        <v>4.4374420465000002</v>
      </c>
      <c r="BB18" s="244">
        <v>4.3428594069999997</v>
      </c>
      <c r="BC18" s="244">
        <v>4.3236435916999998</v>
      </c>
      <c r="BD18" s="368">
        <v>4.3139978590999997</v>
      </c>
      <c r="BE18" s="368">
        <v>4.4447979401</v>
      </c>
      <c r="BF18" s="368">
        <v>4.4072136653999996</v>
      </c>
      <c r="BG18" s="368">
        <v>4.2414197414999997</v>
      </c>
      <c r="BH18" s="368">
        <v>4.5302951123000001</v>
      </c>
      <c r="BI18" s="368">
        <v>4.5465606834000001</v>
      </c>
      <c r="BJ18" s="368">
        <v>4.5688063174</v>
      </c>
      <c r="BK18" s="368">
        <v>4.5633314185999998</v>
      </c>
      <c r="BL18" s="368">
        <v>4.5672668999999999</v>
      </c>
      <c r="BM18" s="368">
        <v>4.5603519862999997</v>
      </c>
      <c r="BN18" s="368">
        <v>4.5465776683000003</v>
      </c>
      <c r="BO18" s="368">
        <v>4.4493013368999996</v>
      </c>
      <c r="BP18" s="368">
        <v>4.4926650205999996</v>
      </c>
      <c r="BQ18" s="368">
        <v>4.5223280532999999</v>
      </c>
      <c r="BR18" s="368">
        <v>4.4086448750000002</v>
      </c>
      <c r="BS18" s="368">
        <v>4.3260093153000003</v>
      </c>
      <c r="BT18" s="368">
        <v>4.6089820277999998</v>
      </c>
      <c r="BU18" s="368">
        <v>4.6588216834000002</v>
      </c>
      <c r="BV18" s="368">
        <v>4.7051062128999996</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2.0997819093999999</v>
      </c>
      <c r="BB19" s="244">
        <v>2.0149655745000001</v>
      </c>
      <c r="BC19" s="244">
        <v>2.0521053719000002</v>
      </c>
      <c r="BD19" s="368">
        <v>2.1611491615</v>
      </c>
      <c r="BE19" s="368">
        <v>2.1920604888000002</v>
      </c>
      <c r="BF19" s="368">
        <v>2.1977640878</v>
      </c>
      <c r="BG19" s="368">
        <v>1.9516994115999999</v>
      </c>
      <c r="BH19" s="368">
        <v>2.2157546419999998</v>
      </c>
      <c r="BI19" s="368">
        <v>2.2308646118</v>
      </c>
      <c r="BJ19" s="368">
        <v>2.2413235176000001</v>
      </c>
      <c r="BK19" s="368">
        <v>2.2423201346999999</v>
      </c>
      <c r="BL19" s="368">
        <v>2.2437513146999999</v>
      </c>
      <c r="BM19" s="368">
        <v>2.2450034953000002</v>
      </c>
      <c r="BN19" s="368">
        <v>2.2453243505999998</v>
      </c>
      <c r="BO19" s="368">
        <v>2.1526916244000001</v>
      </c>
      <c r="BP19" s="368">
        <v>2.1859010825</v>
      </c>
      <c r="BQ19" s="368">
        <v>2.2901803584999998</v>
      </c>
      <c r="BR19" s="368">
        <v>2.2944975049999998</v>
      </c>
      <c r="BS19" s="368">
        <v>2.0488846537000001</v>
      </c>
      <c r="BT19" s="368">
        <v>2.2972111631000001</v>
      </c>
      <c r="BU19" s="368">
        <v>2.3356044224999999</v>
      </c>
      <c r="BV19" s="368">
        <v>2.3736339586000001</v>
      </c>
    </row>
    <row r="20" spans="1:74" ht="11.1" customHeight="1" x14ac:dyDescent="0.2">
      <c r="A20" s="159" t="s">
        <v>1029</v>
      </c>
      <c r="B20" s="170" t="s">
        <v>1030</v>
      </c>
      <c r="C20" s="244">
        <v>1.1053481702000001</v>
      </c>
      <c r="D20" s="244">
        <v>1.0878423229</v>
      </c>
      <c r="E20" s="244">
        <v>1.0881614663000001</v>
      </c>
      <c r="F20" s="244">
        <v>1.0532627116</v>
      </c>
      <c r="G20" s="244">
        <v>1.0815178049</v>
      </c>
      <c r="H20" s="244">
        <v>1.0761506228</v>
      </c>
      <c r="I20" s="244">
        <v>1.054618871</v>
      </c>
      <c r="J20" s="244">
        <v>0.94374935649000002</v>
      </c>
      <c r="K20" s="244">
        <v>1.0100515190999999</v>
      </c>
      <c r="L20" s="244">
        <v>1.0901166055</v>
      </c>
      <c r="M20" s="244">
        <v>1.112746292</v>
      </c>
      <c r="N20" s="244">
        <v>0.85290402093999995</v>
      </c>
      <c r="O20" s="244">
        <v>1.1747400339</v>
      </c>
      <c r="P20" s="244">
        <v>1.1533525218</v>
      </c>
      <c r="Q20" s="244">
        <v>1.1042452271000001</v>
      </c>
      <c r="R20" s="244">
        <v>1.2370723258</v>
      </c>
      <c r="S20" s="244">
        <v>1.1397379646000001</v>
      </c>
      <c r="T20" s="244">
        <v>1.0921622327</v>
      </c>
      <c r="U20" s="244">
        <v>1.1615554771000001</v>
      </c>
      <c r="V20" s="244">
        <v>1.0576434527</v>
      </c>
      <c r="W20" s="244">
        <v>1.0318269900999999</v>
      </c>
      <c r="X20" s="244">
        <v>1.1861254853000001</v>
      </c>
      <c r="Y20" s="244">
        <v>1.1928250302000001</v>
      </c>
      <c r="Z20" s="244">
        <v>1.2283412185</v>
      </c>
      <c r="AA20" s="244">
        <v>1.1987688546999999</v>
      </c>
      <c r="AB20" s="244">
        <v>1.2824673665999999</v>
      </c>
      <c r="AC20" s="244">
        <v>1.2451469311000001</v>
      </c>
      <c r="AD20" s="244">
        <v>1.2026221700999999</v>
      </c>
      <c r="AE20" s="244">
        <v>1.1987596872999999</v>
      </c>
      <c r="AF20" s="244">
        <v>1.1406943904</v>
      </c>
      <c r="AG20" s="244">
        <v>1.1434363269000001</v>
      </c>
      <c r="AH20" s="244">
        <v>1.0173699</v>
      </c>
      <c r="AI20" s="244">
        <v>1.1987358562999999</v>
      </c>
      <c r="AJ20" s="244">
        <v>1.1284360123999999</v>
      </c>
      <c r="AK20" s="244">
        <v>1.2021487177000001</v>
      </c>
      <c r="AL20" s="244">
        <v>1.1644638060000001</v>
      </c>
      <c r="AM20" s="244">
        <v>1.2231015484000001</v>
      </c>
      <c r="AN20" s="244">
        <v>1.2072805172000001</v>
      </c>
      <c r="AO20" s="244">
        <v>1.1022508387000001</v>
      </c>
      <c r="AP20" s="244">
        <v>1.2129686666999999</v>
      </c>
      <c r="AQ20" s="244">
        <v>1.0936793870999999</v>
      </c>
      <c r="AR20" s="244">
        <v>1.1507776667</v>
      </c>
      <c r="AS20" s="244">
        <v>1.0924642257999999</v>
      </c>
      <c r="AT20" s="244">
        <v>0.92649709677000003</v>
      </c>
      <c r="AU20" s="244">
        <v>0.94992466666999997</v>
      </c>
      <c r="AV20" s="244">
        <v>1.0514260323</v>
      </c>
      <c r="AW20" s="244">
        <v>1.0208033332999999</v>
      </c>
      <c r="AX20" s="244">
        <v>1.1357693040000001</v>
      </c>
      <c r="AY20" s="244">
        <v>1.0630690411999999</v>
      </c>
      <c r="AZ20" s="244">
        <v>1.0118706168</v>
      </c>
      <c r="BA20" s="244">
        <v>1.0876370076999999</v>
      </c>
      <c r="BB20" s="244">
        <v>1.0814193241000001</v>
      </c>
      <c r="BC20" s="244">
        <v>1.0339384781000001</v>
      </c>
      <c r="BD20" s="368">
        <v>0.90727576418</v>
      </c>
      <c r="BE20" s="368">
        <v>1.0048550463000001</v>
      </c>
      <c r="BF20" s="368">
        <v>0.96848605722000003</v>
      </c>
      <c r="BG20" s="368">
        <v>1.0325134723</v>
      </c>
      <c r="BH20" s="368">
        <v>1.055904892</v>
      </c>
      <c r="BI20" s="368">
        <v>1.0511193125</v>
      </c>
      <c r="BJ20" s="368">
        <v>1.0611722116</v>
      </c>
      <c r="BK20" s="368">
        <v>1.0685075748999999</v>
      </c>
      <c r="BL20" s="368">
        <v>1.0636941483</v>
      </c>
      <c r="BM20" s="368">
        <v>1.0569386567000001</v>
      </c>
      <c r="BN20" s="368">
        <v>1.0505354888</v>
      </c>
      <c r="BO20" s="368">
        <v>1.0442807842999999</v>
      </c>
      <c r="BP20" s="368">
        <v>1.0387667888000001</v>
      </c>
      <c r="BQ20" s="368">
        <v>0.96259100734000003</v>
      </c>
      <c r="BR20" s="368">
        <v>0.85649692952000001</v>
      </c>
      <c r="BS20" s="368">
        <v>1.0010357025000001</v>
      </c>
      <c r="BT20" s="368">
        <v>1.0355097657000001</v>
      </c>
      <c r="BU20" s="368">
        <v>1.042590718</v>
      </c>
      <c r="BV20" s="368">
        <v>1.0497290304</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14.539358980999999</v>
      </c>
      <c r="D22" s="244">
        <v>14.269364770999999</v>
      </c>
      <c r="E22" s="244">
        <v>14.446238422</v>
      </c>
      <c r="F22" s="244">
        <v>14.442563463000001</v>
      </c>
      <c r="G22" s="244">
        <v>14.35410272</v>
      </c>
      <c r="H22" s="244">
        <v>14.335310319</v>
      </c>
      <c r="I22" s="244">
        <v>14.296671751</v>
      </c>
      <c r="J22" s="244">
        <v>14.15349419</v>
      </c>
      <c r="K22" s="244">
        <v>14.262233957999999</v>
      </c>
      <c r="L22" s="244">
        <v>14.191656844000001</v>
      </c>
      <c r="M22" s="244">
        <v>14.309756106</v>
      </c>
      <c r="N22" s="244">
        <v>14.349486002000001</v>
      </c>
      <c r="O22" s="244">
        <v>14.378721446</v>
      </c>
      <c r="P22" s="244">
        <v>14.416821241999999</v>
      </c>
      <c r="Q22" s="244">
        <v>14.406143413000001</v>
      </c>
      <c r="R22" s="244">
        <v>14.348213437</v>
      </c>
      <c r="S22" s="244">
        <v>14.409969759999999</v>
      </c>
      <c r="T22" s="244">
        <v>14.508764981000001</v>
      </c>
      <c r="U22" s="244">
        <v>14.653601214</v>
      </c>
      <c r="V22" s="244">
        <v>14.440045603</v>
      </c>
      <c r="W22" s="244">
        <v>14.756020126999999</v>
      </c>
      <c r="X22" s="244">
        <v>14.804990879</v>
      </c>
      <c r="Y22" s="244">
        <v>14.852944639</v>
      </c>
      <c r="Z22" s="244">
        <v>14.970824987</v>
      </c>
      <c r="AA22" s="244">
        <v>14.878777394</v>
      </c>
      <c r="AB22" s="244">
        <v>14.863430148999999</v>
      </c>
      <c r="AC22" s="244">
        <v>14.765022034999999</v>
      </c>
      <c r="AD22" s="244">
        <v>14.366004886000001</v>
      </c>
      <c r="AE22" s="244">
        <v>14.269551707</v>
      </c>
      <c r="AF22" s="244">
        <v>14.630196189999999</v>
      </c>
      <c r="AG22" s="244">
        <v>14.599712593</v>
      </c>
      <c r="AH22" s="244">
        <v>14.610616601</v>
      </c>
      <c r="AI22" s="244">
        <v>14.546238517999999</v>
      </c>
      <c r="AJ22" s="244">
        <v>14.564291315</v>
      </c>
      <c r="AK22" s="244">
        <v>14.707284194</v>
      </c>
      <c r="AL22" s="244">
        <v>14.733928687000001</v>
      </c>
      <c r="AM22" s="244">
        <v>14.741243946999999</v>
      </c>
      <c r="AN22" s="244">
        <v>14.736266049999999</v>
      </c>
      <c r="AO22" s="244">
        <v>14.710639335</v>
      </c>
      <c r="AP22" s="244">
        <v>14.759915782</v>
      </c>
      <c r="AQ22" s="244">
        <v>12.497719159000001</v>
      </c>
      <c r="AR22" s="244">
        <v>12.292770859000001</v>
      </c>
      <c r="AS22" s="244">
        <v>12.342975413</v>
      </c>
      <c r="AT22" s="244">
        <v>12.891576621</v>
      </c>
      <c r="AU22" s="244">
        <v>12.919091398999999</v>
      </c>
      <c r="AV22" s="244">
        <v>13.056881426</v>
      </c>
      <c r="AW22" s="244">
        <v>13.152368439</v>
      </c>
      <c r="AX22" s="244">
        <v>13.187595809999999</v>
      </c>
      <c r="AY22" s="244">
        <v>13.312965448</v>
      </c>
      <c r="AZ22" s="244">
        <v>13.370819774999999</v>
      </c>
      <c r="BA22" s="244">
        <v>13.484239887999999</v>
      </c>
      <c r="BB22" s="244">
        <v>13.636768329000001</v>
      </c>
      <c r="BC22" s="244">
        <v>13.680132962</v>
      </c>
      <c r="BD22" s="368">
        <v>13.722383781</v>
      </c>
      <c r="BE22" s="368">
        <v>13.749124049000001</v>
      </c>
      <c r="BF22" s="368">
        <v>13.699738287000001</v>
      </c>
      <c r="BG22" s="368">
        <v>13.729200431000001</v>
      </c>
      <c r="BH22" s="368">
        <v>13.828640979999999</v>
      </c>
      <c r="BI22" s="368">
        <v>13.889054419000001</v>
      </c>
      <c r="BJ22" s="368">
        <v>13.935217179</v>
      </c>
      <c r="BK22" s="368">
        <v>13.965376468000001</v>
      </c>
      <c r="BL22" s="368">
        <v>14.040431221</v>
      </c>
      <c r="BM22" s="368">
        <v>14.169320776999999</v>
      </c>
      <c r="BN22" s="368">
        <v>14.527277935000001</v>
      </c>
      <c r="BO22" s="368">
        <v>14.634429945999999</v>
      </c>
      <c r="BP22" s="368">
        <v>14.792587114</v>
      </c>
      <c r="BQ22" s="368">
        <v>14.850671802000001</v>
      </c>
      <c r="BR22" s="368">
        <v>14.788732309</v>
      </c>
      <c r="BS22" s="368">
        <v>14.773480399</v>
      </c>
      <c r="BT22" s="368">
        <v>14.907834488000001</v>
      </c>
      <c r="BU22" s="368">
        <v>14.936877625999999</v>
      </c>
      <c r="BV22" s="368">
        <v>14.968290088</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0.74972995808999998</v>
      </c>
      <c r="AZ23" s="244">
        <v>0.73953213146999996</v>
      </c>
      <c r="BA23" s="244">
        <v>0.73425743391999998</v>
      </c>
      <c r="BB23" s="244">
        <v>0.70033733631999995</v>
      </c>
      <c r="BC23" s="244">
        <v>0.70126616845</v>
      </c>
      <c r="BD23" s="368">
        <v>0.71485229201</v>
      </c>
      <c r="BE23" s="368">
        <v>0.71300308169000004</v>
      </c>
      <c r="BF23" s="368">
        <v>0.70550657078000001</v>
      </c>
      <c r="BG23" s="368">
        <v>0.72304332613</v>
      </c>
      <c r="BH23" s="368">
        <v>0.73974159610000001</v>
      </c>
      <c r="BI23" s="368">
        <v>0.75583613124000004</v>
      </c>
      <c r="BJ23" s="368">
        <v>0.76691399621</v>
      </c>
      <c r="BK23" s="368">
        <v>0.77022015851000003</v>
      </c>
      <c r="BL23" s="368">
        <v>0.77389674239999995</v>
      </c>
      <c r="BM23" s="368">
        <v>0.77737763292999995</v>
      </c>
      <c r="BN23" s="368">
        <v>0.78841078378999996</v>
      </c>
      <c r="BO23" s="368">
        <v>0.78441921370000001</v>
      </c>
      <c r="BP23" s="368">
        <v>0.78298136146999997</v>
      </c>
      <c r="BQ23" s="368">
        <v>0.76983086834000003</v>
      </c>
      <c r="BR23" s="368">
        <v>0.74733106653000003</v>
      </c>
      <c r="BS23" s="368">
        <v>0.76487208846999999</v>
      </c>
      <c r="BT23" s="368">
        <v>0.77836260796000001</v>
      </c>
      <c r="BU23" s="368">
        <v>0.78995256641</v>
      </c>
      <c r="BV23" s="368">
        <v>0.80154926819000005</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1.8807342646</v>
      </c>
      <c r="BB24" s="244">
        <v>1.8465890572999999</v>
      </c>
      <c r="BC24" s="244">
        <v>1.9043897261</v>
      </c>
      <c r="BD24" s="368">
        <v>1.9112677339999999</v>
      </c>
      <c r="BE24" s="368">
        <v>1.9181051683999999</v>
      </c>
      <c r="BF24" s="368">
        <v>1.8624750176</v>
      </c>
      <c r="BG24" s="368">
        <v>1.8593515387999999</v>
      </c>
      <c r="BH24" s="368">
        <v>1.9186755679</v>
      </c>
      <c r="BI24" s="368">
        <v>1.9255991307</v>
      </c>
      <c r="BJ24" s="368">
        <v>1.9325223444999999</v>
      </c>
      <c r="BK24" s="368">
        <v>1.9393123735</v>
      </c>
      <c r="BL24" s="368">
        <v>1.9463241573000001</v>
      </c>
      <c r="BM24" s="368">
        <v>1.9532326669</v>
      </c>
      <c r="BN24" s="368">
        <v>2.0191694515999998</v>
      </c>
      <c r="BO24" s="368">
        <v>1.9511228413999999</v>
      </c>
      <c r="BP24" s="368">
        <v>2.0181268033999999</v>
      </c>
      <c r="BQ24" s="368">
        <v>2.0151009500999999</v>
      </c>
      <c r="BR24" s="368">
        <v>1.9666056186</v>
      </c>
      <c r="BS24" s="368">
        <v>1.8886199869</v>
      </c>
      <c r="BT24" s="368">
        <v>2.0160748683</v>
      </c>
      <c r="BU24" s="368">
        <v>2.0126490932999999</v>
      </c>
      <c r="BV24" s="368">
        <v>2.0097151732</v>
      </c>
    </row>
    <row r="25" spans="1:74" ht="11.1" customHeight="1" x14ac:dyDescent="0.2">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10.515196394</v>
      </c>
      <c r="BB25" s="244">
        <v>10.734524156999999</v>
      </c>
      <c r="BC25" s="244">
        <v>10.716947899000001</v>
      </c>
      <c r="BD25" s="368">
        <v>10.737586372000001</v>
      </c>
      <c r="BE25" s="368">
        <v>10.757563577999999</v>
      </c>
      <c r="BF25" s="368">
        <v>10.771275099</v>
      </c>
      <c r="BG25" s="368">
        <v>10.779126949</v>
      </c>
      <c r="BH25" s="368">
        <v>10.797490421999999</v>
      </c>
      <c r="BI25" s="368">
        <v>10.826578384999999</v>
      </c>
      <c r="BJ25" s="368">
        <v>10.848531206000001</v>
      </c>
      <c r="BK25" s="368">
        <v>10.879345453999999</v>
      </c>
      <c r="BL25" s="368">
        <v>10.935307919</v>
      </c>
      <c r="BM25" s="368">
        <v>11.055582944999999</v>
      </c>
      <c r="BN25" s="368">
        <v>11.336395034000001</v>
      </c>
      <c r="BO25" s="368">
        <v>11.514352325000001</v>
      </c>
      <c r="BP25" s="368">
        <v>11.606757680999999</v>
      </c>
      <c r="BQ25" s="368">
        <v>11.680082050999999</v>
      </c>
      <c r="BR25" s="368">
        <v>11.689870600000001</v>
      </c>
      <c r="BS25" s="368">
        <v>11.734878309999999</v>
      </c>
      <c r="BT25" s="368">
        <v>11.73019916</v>
      </c>
      <c r="BU25" s="368">
        <v>11.749674325999999</v>
      </c>
      <c r="BV25" s="368">
        <v>11.773028361</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0.23915265061999999</v>
      </c>
      <c r="BB26" s="244">
        <v>0.23914786885</v>
      </c>
      <c r="BC26" s="244">
        <v>0.23914730002000001</v>
      </c>
      <c r="BD26" s="368">
        <v>0.23922340656999999</v>
      </c>
      <c r="BE26" s="368">
        <v>0.23923661715</v>
      </c>
      <c r="BF26" s="368">
        <v>0.23925089769999999</v>
      </c>
      <c r="BG26" s="368">
        <v>0.23928080421</v>
      </c>
      <c r="BH26" s="368">
        <v>0.23925632899999999</v>
      </c>
      <c r="BI26" s="368">
        <v>0.23931252714000001</v>
      </c>
      <c r="BJ26" s="368">
        <v>0.23935367701999999</v>
      </c>
      <c r="BK26" s="368">
        <v>0.22769296257999999</v>
      </c>
      <c r="BL26" s="368">
        <v>0.22780971647000001</v>
      </c>
      <c r="BM26" s="368">
        <v>0.22778970766000001</v>
      </c>
      <c r="BN26" s="368">
        <v>0.22778874255000001</v>
      </c>
      <c r="BO26" s="368">
        <v>0.22779305176</v>
      </c>
      <c r="BP26" s="368">
        <v>0.22784290230000001</v>
      </c>
      <c r="BQ26" s="368">
        <v>0.22784316230000001</v>
      </c>
      <c r="BR26" s="368">
        <v>0.22784282585000001</v>
      </c>
      <c r="BS26" s="368">
        <v>0.22786228236</v>
      </c>
      <c r="BT26" s="368">
        <v>0.22781966286999999</v>
      </c>
      <c r="BU26" s="368">
        <v>0.22785926933</v>
      </c>
      <c r="BV26" s="368">
        <v>0.22789769165000001</v>
      </c>
    </row>
    <row r="27" spans="1:74" ht="11.1" customHeight="1" x14ac:dyDescent="0.2">
      <c r="A27" s="159" t="s">
        <v>370</v>
      </c>
      <c r="B27" s="170" t="s">
        <v>925</v>
      </c>
      <c r="C27" s="244">
        <v>0.12965699999999999</v>
      </c>
      <c r="D27" s="244">
        <v>0.129409</v>
      </c>
      <c r="E27" s="244">
        <v>0.12942999999999999</v>
      </c>
      <c r="F27" s="244">
        <v>0.12890499999999999</v>
      </c>
      <c r="G27" s="244">
        <v>0.12850800000000001</v>
      </c>
      <c r="H27" s="244">
        <v>0.12797500000000001</v>
      </c>
      <c r="I27" s="244">
        <v>0.12726000000000001</v>
      </c>
      <c r="J27" s="244">
        <v>0.126805</v>
      </c>
      <c r="K27" s="244">
        <v>0.126915</v>
      </c>
      <c r="L27" s="244">
        <v>0.126892</v>
      </c>
      <c r="M27" s="244">
        <v>0.127358</v>
      </c>
      <c r="N27" s="244">
        <v>0.12831000000000001</v>
      </c>
      <c r="O27" s="244">
        <v>0.12652617999999999</v>
      </c>
      <c r="P27" s="244">
        <v>0.12733517999999999</v>
      </c>
      <c r="Q27" s="244">
        <v>0.12563118000000001</v>
      </c>
      <c r="R27" s="244">
        <v>0.12408018</v>
      </c>
      <c r="S27" s="244">
        <v>0.12530917999999999</v>
      </c>
      <c r="T27" s="244">
        <v>0.12556518</v>
      </c>
      <c r="U27" s="244">
        <v>0.12422718000000001</v>
      </c>
      <c r="V27" s="244">
        <v>0.12473218</v>
      </c>
      <c r="W27" s="244">
        <v>0.12605517999999999</v>
      </c>
      <c r="X27" s="244">
        <v>0.12621618000000001</v>
      </c>
      <c r="Y27" s="244">
        <v>0.12597617999999999</v>
      </c>
      <c r="Z27" s="244">
        <v>0.12599318000000001</v>
      </c>
      <c r="AA27" s="244">
        <v>0.1235878274</v>
      </c>
      <c r="AB27" s="244">
        <v>0.1245438274</v>
      </c>
      <c r="AC27" s="244">
        <v>0.12350982739999999</v>
      </c>
      <c r="AD27" s="244">
        <v>0.1235538274</v>
      </c>
      <c r="AE27" s="244">
        <v>0.12291182740000001</v>
      </c>
      <c r="AF27" s="244">
        <v>0.1232848274</v>
      </c>
      <c r="AG27" s="244">
        <v>0.1231698274</v>
      </c>
      <c r="AH27" s="244">
        <v>0.12139982739999999</v>
      </c>
      <c r="AI27" s="244">
        <v>0.1224848274</v>
      </c>
      <c r="AJ27" s="244">
        <v>0.12368782740000001</v>
      </c>
      <c r="AK27" s="244">
        <v>0.1237138274</v>
      </c>
      <c r="AL27" s="244">
        <v>0.1238618274</v>
      </c>
      <c r="AM27" s="244">
        <v>0.12046451948</v>
      </c>
      <c r="AN27" s="244">
        <v>0.12087851948</v>
      </c>
      <c r="AO27" s="244">
        <v>0.12102651948</v>
      </c>
      <c r="AP27" s="244">
        <v>0.11761651948</v>
      </c>
      <c r="AQ27" s="244">
        <v>0.11827351948000001</v>
      </c>
      <c r="AR27" s="244">
        <v>0.11797051947999999</v>
      </c>
      <c r="AS27" s="244">
        <v>0.11775451948</v>
      </c>
      <c r="AT27" s="244">
        <v>0.11816051948</v>
      </c>
      <c r="AU27" s="244">
        <v>0.11841051948</v>
      </c>
      <c r="AV27" s="244">
        <v>0.11807051948</v>
      </c>
      <c r="AW27" s="244">
        <v>0.11784151948</v>
      </c>
      <c r="AX27" s="244">
        <v>0.11741451948000001</v>
      </c>
      <c r="AY27" s="244">
        <v>0.11311619312</v>
      </c>
      <c r="AZ27" s="244">
        <v>0.11323919312</v>
      </c>
      <c r="BA27" s="244">
        <v>0.11489914499999999</v>
      </c>
      <c r="BB27" s="244">
        <v>0.11616991004</v>
      </c>
      <c r="BC27" s="244">
        <v>0.11838186866</v>
      </c>
      <c r="BD27" s="368">
        <v>0.11945397646</v>
      </c>
      <c r="BE27" s="368">
        <v>0.12121560341</v>
      </c>
      <c r="BF27" s="368">
        <v>0.12123070281999999</v>
      </c>
      <c r="BG27" s="368">
        <v>0.12839781308000001</v>
      </c>
      <c r="BH27" s="368">
        <v>0.13347706501000001</v>
      </c>
      <c r="BI27" s="368">
        <v>0.14172824556999999</v>
      </c>
      <c r="BJ27" s="368">
        <v>0.14789595457999999</v>
      </c>
      <c r="BK27" s="368">
        <v>0.14880551918000001</v>
      </c>
      <c r="BL27" s="368">
        <v>0.15709268530000001</v>
      </c>
      <c r="BM27" s="368">
        <v>0.15533782391000001</v>
      </c>
      <c r="BN27" s="368">
        <v>0.15551392361999999</v>
      </c>
      <c r="BO27" s="368">
        <v>0.15674251433</v>
      </c>
      <c r="BP27" s="368">
        <v>0.15687836593999999</v>
      </c>
      <c r="BQ27" s="368">
        <v>0.15781476942</v>
      </c>
      <c r="BR27" s="368">
        <v>0.15708219759</v>
      </c>
      <c r="BS27" s="368">
        <v>0.15724773164</v>
      </c>
      <c r="BT27" s="368">
        <v>0.15537818810000001</v>
      </c>
      <c r="BU27" s="368">
        <v>0.15674237089000001</v>
      </c>
      <c r="BV27" s="368">
        <v>0.15609959455</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369"/>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3.0919063547999999</v>
      </c>
      <c r="D29" s="244">
        <v>3.07368</v>
      </c>
      <c r="E29" s="244">
        <v>3.0928263226000001</v>
      </c>
      <c r="F29" s="244">
        <v>3.144517</v>
      </c>
      <c r="G29" s="244">
        <v>3.1584807419000001</v>
      </c>
      <c r="H29" s="244">
        <v>3.1450499999999999</v>
      </c>
      <c r="I29" s="244">
        <v>3.1719696451999999</v>
      </c>
      <c r="J29" s="244">
        <v>3.1655814516</v>
      </c>
      <c r="K29" s="244">
        <v>3.1557766667</v>
      </c>
      <c r="L29" s="244">
        <v>3.1839233871000001</v>
      </c>
      <c r="M29" s="244">
        <v>3.1610433332999999</v>
      </c>
      <c r="N29" s="244">
        <v>3.1030149355000001</v>
      </c>
      <c r="O29" s="244">
        <v>3.1367296129</v>
      </c>
      <c r="P29" s="244">
        <v>3.1221567143</v>
      </c>
      <c r="Q29" s="244">
        <v>3.1898119354999999</v>
      </c>
      <c r="R29" s="244">
        <v>3.191106</v>
      </c>
      <c r="S29" s="244">
        <v>3.202483</v>
      </c>
      <c r="T29" s="244">
        <v>3.2136629999999999</v>
      </c>
      <c r="U29" s="244">
        <v>3.218032</v>
      </c>
      <c r="V29" s="244">
        <v>3.2041789999999999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3.165848</v>
      </c>
      <c r="AZ29" s="244">
        <v>3.1555219999999999</v>
      </c>
      <c r="BA29" s="244">
        <v>3.1572380277000001</v>
      </c>
      <c r="BB29" s="244">
        <v>3.1677284525</v>
      </c>
      <c r="BC29" s="244">
        <v>3.167348531</v>
      </c>
      <c r="BD29" s="368">
        <v>3.1749582668</v>
      </c>
      <c r="BE29" s="368">
        <v>3.1881295625999999</v>
      </c>
      <c r="BF29" s="368">
        <v>3.2246685476999999</v>
      </c>
      <c r="BG29" s="368">
        <v>3.2230763372000002</v>
      </c>
      <c r="BH29" s="368">
        <v>3.2237611244000002</v>
      </c>
      <c r="BI29" s="368">
        <v>3.2225178078000001</v>
      </c>
      <c r="BJ29" s="368">
        <v>3.2230182890000001</v>
      </c>
      <c r="BK29" s="368">
        <v>3.2602668896</v>
      </c>
      <c r="BL29" s="368">
        <v>3.2586596760000002</v>
      </c>
      <c r="BM29" s="368">
        <v>3.2562123788999999</v>
      </c>
      <c r="BN29" s="368">
        <v>3.2539464855000002</v>
      </c>
      <c r="BO29" s="368">
        <v>3.2520299739</v>
      </c>
      <c r="BP29" s="368">
        <v>3.2507132981</v>
      </c>
      <c r="BQ29" s="368">
        <v>3.2490281456000001</v>
      </c>
      <c r="BR29" s="368">
        <v>3.2476987749999999</v>
      </c>
      <c r="BS29" s="368">
        <v>3.2462582189</v>
      </c>
      <c r="BT29" s="368">
        <v>3.2440498183000002</v>
      </c>
      <c r="BU29" s="368">
        <v>3.2429190631</v>
      </c>
      <c r="BV29" s="368">
        <v>3.2416052089999998</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0.96144052077999997</v>
      </c>
      <c r="BB30" s="244">
        <v>0.95931160637000001</v>
      </c>
      <c r="BC30" s="244">
        <v>0.96101043010999998</v>
      </c>
      <c r="BD30" s="368">
        <v>0.96994700375999998</v>
      </c>
      <c r="BE30" s="368">
        <v>0.98187096491000003</v>
      </c>
      <c r="BF30" s="368">
        <v>1.0197897516000001</v>
      </c>
      <c r="BG30" s="368">
        <v>1.0197838263000001</v>
      </c>
      <c r="BH30" s="368">
        <v>1.0196992685999999</v>
      </c>
      <c r="BI30" s="368">
        <v>1.0196543542000001</v>
      </c>
      <c r="BJ30" s="368">
        <v>1.0197138279</v>
      </c>
      <c r="BK30" s="368">
        <v>1.0319486280000001</v>
      </c>
      <c r="BL30" s="368">
        <v>1.0318702241</v>
      </c>
      <c r="BM30" s="368">
        <v>1.0317924742</v>
      </c>
      <c r="BN30" s="368">
        <v>1.0316953476999999</v>
      </c>
      <c r="BO30" s="368">
        <v>1.0316420115</v>
      </c>
      <c r="BP30" s="368">
        <v>1.0315943012</v>
      </c>
      <c r="BQ30" s="368">
        <v>1.0315389913999999</v>
      </c>
      <c r="BR30" s="368">
        <v>1.0314767042999999</v>
      </c>
      <c r="BS30" s="368">
        <v>1.0314906150000001</v>
      </c>
      <c r="BT30" s="368">
        <v>1.0314214087</v>
      </c>
      <c r="BU30" s="368">
        <v>1.0313916345</v>
      </c>
      <c r="BV30" s="368">
        <v>1.0314717121999999</v>
      </c>
    </row>
    <row r="31" spans="1:74" ht="11.1" customHeight="1" x14ac:dyDescent="0.2">
      <c r="A31" s="159" t="s">
        <v>1119</v>
      </c>
      <c r="B31" s="170" t="s">
        <v>1118</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1.8968050000000001</v>
      </c>
      <c r="AZ31" s="244">
        <v>1.8968050000000001</v>
      </c>
      <c r="BA31" s="244">
        <v>1.8992037376999999</v>
      </c>
      <c r="BB31" s="244">
        <v>1.9141921961999999</v>
      </c>
      <c r="BC31" s="244">
        <v>1.9141908232</v>
      </c>
      <c r="BD31" s="368">
        <v>1.9143745179</v>
      </c>
      <c r="BE31" s="368">
        <v>1.9174064036</v>
      </c>
      <c r="BF31" s="368">
        <v>1.9174408719</v>
      </c>
      <c r="BG31" s="368">
        <v>1.9175130558</v>
      </c>
      <c r="BH31" s="368">
        <v>1.9204539811000001</v>
      </c>
      <c r="BI31" s="368">
        <v>1.9205896239</v>
      </c>
      <c r="BJ31" s="368">
        <v>1.9226889453</v>
      </c>
      <c r="BK31" s="368">
        <v>1.9263707465</v>
      </c>
      <c r="BL31" s="368">
        <v>1.9266525497</v>
      </c>
      <c r="BM31" s="368">
        <v>1.9266042554</v>
      </c>
      <c r="BN31" s="368">
        <v>1.926601926</v>
      </c>
      <c r="BO31" s="368">
        <v>1.9266123268999999</v>
      </c>
      <c r="BP31" s="368">
        <v>1.9267326487000001</v>
      </c>
      <c r="BQ31" s="368">
        <v>1.9267332763</v>
      </c>
      <c r="BR31" s="368">
        <v>1.9267324642000001</v>
      </c>
      <c r="BS31" s="368">
        <v>1.9267794253999999</v>
      </c>
      <c r="BT31" s="368">
        <v>1.9266765567999999</v>
      </c>
      <c r="BU31" s="368">
        <v>1.9267721529999999</v>
      </c>
      <c r="BV31" s="368">
        <v>1.9268648910999999</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369"/>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9.4265693654000007</v>
      </c>
      <c r="D33" s="244">
        <v>9.3706100396000007</v>
      </c>
      <c r="E33" s="244">
        <v>9.4109028245000008</v>
      </c>
      <c r="F33" s="244">
        <v>9.3173382852</v>
      </c>
      <c r="G33" s="244">
        <v>9.2990998971999996</v>
      </c>
      <c r="H33" s="244">
        <v>9.4637208325</v>
      </c>
      <c r="I33" s="244">
        <v>9.3610540769000004</v>
      </c>
      <c r="J33" s="244">
        <v>9.2228752538999998</v>
      </c>
      <c r="K33" s="244">
        <v>9.2108785020999999</v>
      </c>
      <c r="L33" s="244">
        <v>9.2628830841000003</v>
      </c>
      <c r="M33" s="244">
        <v>9.3339111033000002</v>
      </c>
      <c r="N33" s="244">
        <v>9.2010945296000006</v>
      </c>
      <c r="O33" s="244">
        <v>9.3989888977000007</v>
      </c>
      <c r="P33" s="244">
        <v>9.3743288818000003</v>
      </c>
      <c r="Q33" s="244">
        <v>9.4115476150999999</v>
      </c>
      <c r="R33" s="244">
        <v>9.2836913718999998</v>
      </c>
      <c r="S33" s="244">
        <v>9.2593077213000008</v>
      </c>
      <c r="T33" s="244">
        <v>9.4344322812999994</v>
      </c>
      <c r="U33" s="244">
        <v>9.2312274023000001</v>
      </c>
      <c r="V33" s="244">
        <v>9.2210737360999993</v>
      </c>
      <c r="W33" s="244">
        <v>9.2179576946000008</v>
      </c>
      <c r="X33" s="244">
        <v>9.3372850109000005</v>
      </c>
      <c r="Y33" s="244">
        <v>9.3456789853999993</v>
      </c>
      <c r="Z33" s="244">
        <v>9.4303941300999998</v>
      </c>
      <c r="AA33" s="244">
        <v>9.4343096687999992</v>
      </c>
      <c r="AB33" s="244">
        <v>9.4638953532999999</v>
      </c>
      <c r="AC33" s="244">
        <v>9.6122974253999995</v>
      </c>
      <c r="AD33" s="244">
        <v>9.5012659902000003</v>
      </c>
      <c r="AE33" s="244">
        <v>9.4921750253999999</v>
      </c>
      <c r="AF33" s="244">
        <v>9.6226993241999992</v>
      </c>
      <c r="AG33" s="244">
        <v>9.3842017878000004</v>
      </c>
      <c r="AH33" s="244">
        <v>9.4113994632000004</v>
      </c>
      <c r="AI33" s="244">
        <v>9.3832175793000001</v>
      </c>
      <c r="AJ33" s="244">
        <v>9.4986169024000002</v>
      </c>
      <c r="AK33" s="244">
        <v>9.5313268602000001</v>
      </c>
      <c r="AL33" s="244">
        <v>9.4378997463999994</v>
      </c>
      <c r="AM33" s="244">
        <v>9.5249520683999993</v>
      </c>
      <c r="AN33" s="244">
        <v>9.3748288351000006</v>
      </c>
      <c r="AO33" s="244">
        <v>9.4173285448000001</v>
      </c>
      <c r="AP33" s="244">
        <v>9.1513228932999997</v>
      </c>
      <c r="AQ33" s="244">
        <v>9.0840141024999994</v>
      </c>
      <c r="AR33" s="244">
        <v>9.2458772829000004</v>
      </c>
      <c r="AS33" s="244">
        <v>9.1722729631999993</v>
      </c>
      <c r="AT33" s="244">
        <v>9.2911283013000006</v>
      </c>
      <c r="AU33" s="244">
        <v>9.1721462684000006</v>
      </c>
      <c r="AV33" s="244">
        <v>9.1957250400999992</v>
      </c>
      <c r="AW33" s="244">
        <v>9.1915329794999998</v>
      </c>
      <c r="AX33" s="244">
        <v>9.1508484084999999</v>
      </c>
      <c r="AY33" s="244">
        <v>9.3253291392000008</v>
      </c>
      <c r="AZ33" s="244">
        <v>9.2802218735000004</v>
      </c>
      <c r="BA33" s="244">
        <v>9.3949782979999998</v>
      </c>
      <c r="BB33" s="244">
        <v>9.3220764447000004</v>
      </c>
      <c r="BC33" s="244">
        <v>9.2807575176999997</v>
      </c>
      <c r="BD33" s="368">
        <v>9.3422600925000001</v>
      </c>
      <c r="BE33" s="368">
        <v>9.2894507312000005</v>
      </c>
      <c r="BF33" s="368">
        <v>9.3096188780000002</v>
      </c>
      <c r="BG33" s="368">
        <v>9.3189850692</v>
      </c>
      <c r="BH33" s="368">
        <v>9.3285207389</v>
      </c>
      <c r="BI33" s="368">
        <v>9.3497055589000002</v>
      </c>
      <c r="BJ33" s="368">
        <v>9.3063310682000004</v>
      </c>
      <c r="BK33" s="368">
        <v>9.3373688554999994</v>
      </c>
      <c r="BL33" s="368">
        <v>9.3398397091999996</v>
      </c>
      <c r="BM33" s="368">
        <v>9.3310012079</v>
      </c>
      <c r="BN33" s="368">
        <v>9.3228004041000005</v>
      </c>
      <c r="BO33" s="368">
        <v>9.318626257</v>
      </c>
      <c r="BP33" s="368">
        <v>9.3564488904999994</v>
      </c>
      <c r="BQ33" s="368">
        <v>9.2852685260999994</v>
      </c>
      <c r="BR33" s="368">
        <v>9.3027305204000008</v>
      </c>
      <c r="BS33" s="368">
        <v>9.3133125285999991</v>
      </c>
      <c r="BT33" s="368">
        <v>9.3130398213000003</v>
      </c>
      <c r="BU33" s="368">
        <v>9.3291660961999998</v>
      </c>
      <c r="BV33" s="368">
        <v>9.2833675802000002</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0.51472602504999998</v>
      </c>
      <c r="BB34" s="244">
        <v>0.50598399493000001</v>
      </c>
      <c r="BC34" s="244">
        <v>0.50572626723000003</v>
      </c>
      <c r="BD34" s="368">
        <v>0.50393871123</v>
      </c>
      <c r="BE34" s="368">
        <v>0.50976183691999999</v>
      </c>
      <c r="BF34" s="368">
        <v>0.50758962550999998</v>
      </c>
      <c r="BG34" s="368">
        <v>0.50551176866000003</v>
      </c>
      <c r="BH34" s="368">
        <v>0.50409717626999995</v>
      </c>
      <c r="BI34" s="368">
        <v>0.50317762416</v>
      </c>
      <c r="BJ34" s="368">
        <v>0.50316366191999995</v>
      </c>
      <c r="BK34" s="368">
        <v>0.50205438137000002</v>
      </c>
      <c r="BL34" s="368">
        <v>0.50230756522999997</v>
      </c>
      <c r="BM34" s="368">
        <v>0.50171677256000002</v>
      </c>
      <c r="BN34" s="368">
        <v>0.49924157248000001</v>
      </c>
      <c r="BO34" s="368">
        <v>0.49679721045000003</v>
      </c>
      <c r="BP34" s="368">
        <v>0.49463171066</v>
      </c>
      <c r="BQ34" s="368">
        <v>0.49215924997999999</v>
      </c>
      <c r="BR34" s="368">
        <v>0.48968159571999997</v>
      </c>
      <c r="BS34" s="368">
        <v>0.48732435398000001</v>
      </c>
      <c r="BT34" s="368">
        <v>0.48458337733000001</v>
      </c>
      <c r="BU34" s="368">
        <v>0.48234737821000001</v>
      </c>
      <c r="BV34" s="368">
        <v>0.48010271638000002</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5.0493362766000001</v>
      </c>
      <c r="AZ35" s="244">
        <v>5.0031663417000001</v>
      </c>
      <c r="BA35" s="244">
        <v>5.0924890345999998</v>
      </c>
      <c r="BB35" s="244">
        <v>5.0610557897000001</v>
      </c>
      <c r="BC35" s="244">
        <v>5.0084095505999997</v>
      </c>
      <c r="BD35" s="368">
        <v>5.0447333642999999</v>
      </c>
      <c r="BE35" s="368">
        <v>4.9831787071000004</v>
      </c>
      <c r="BF35" s="368">
        <v>5.0194403795999998</v>
      </c>
      <c r="BG35" s="368">
        <v>5.0419861214999999</v>
      </c>
      <c r="BH35" s="368">
        <v>5.0606865384999997</v>
      </c>
      <c r="BI35" s="368">
        <v>5.0808586611999997</v>
      </c>
      <c r="BJ35" s="368">
        <v>5.0388919193000001</v>
      </c>
      <c r="BK35" s="368">
        <v>5.0522235315000001</v>
      </c>
      <c r="BL35" s="368">
        <v>5.0481850786000004</v>
      </c>
      <c r="BM35" s="368">
        <v>5.0453326874000002</v>
      </c>
      <c r="BN35" s="368">
        <v>5.0550278068000001</v>
      </c>
      <c r="BO35" s="368">
        <v>5.0776756450000002</v>
      </c>
      <c r="BP35" s="368">
        <v>5.1126743057999997</v>
      </c>
      <c r="BQ35" s="368">
        <v>5.0508257888000001</v>
      </c>
      <c r="BR35" s="368">
        <v>5.0868273113000004</v>
      </c>
      <c r="BS35" s="368">
        <v>5.1094618490999997</v>
      </c>
      <c r="BT35" s="368">
        <v>5.1275559773000001</v>
      </c>
      <c r="BU35" s="368">
        <v>5.1472514494999997</v>
      </c>
      <c r="BV35" s="368">
        <v>5.1059493265000002</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0.89091336128999998</v>
      </c>
      <c r="AR36" s="244">
        <v>0.91956578667</v>
      </c>
      <c r="AS36" s="244">
        <v>0.93520654838999995</v>
      </c>
      <c r="AT36" s="244">
        <v>0.92354401289999999</v>
      </c>
      <c r="AU36" s="244">
        <v>0.90815154814999999</v>
      </c>
      <c r="AV36" s="244">
        <v>0.91273448189999995</v>
      </c>
      <c r="AW36" s="244">
        <v>0.92309582231999998</v>
      </c>
      <c r="AX36" s="244">
        <v>0.91393643444999995</v>
      </c>
      <c r="AY36" s="244">
        <v>0.91382031507999995</v>
      </c>
      <c r="AZ36" s="244">
        <v>0.91349450528999998</v>
      </c>
      <c r="BA36" s="244">
        <v>0.93568183392000004</v>
      </c>
      <c r="BB36" s="244">
        <v>0.92434396930999996</v>
      </c>
      <c r="BC36" s="244">
        <v>0.91225549378000004</v>
      </c>
      <c r="BD36" s="368">
        <v>0.92090262866000006</v>
      </c>
      <c r="BE36" s="368">
        <v>0.92880333159999995</v>
      </c>
      <c r="BF36" s="368">
        <v>0.92108961313000004</v>
      </c>
      <c r="BG36" s="368">
        <v>0.91646322591999996</v>
      </c>
      <c r="BH36" s="368">
        <v>0.91145391949999999</v>
      </c>
      <c r="BI36" s="368">
        <v>0.91560844396999996</v>
      </c>
      <c r="BJ36" s="368">
        <v>0.91599400776999995</v>
      </c>
      <c r="BK36" s="368">
        <v>0.91488310894000002</v>
      </c>
      <c r="BL36" s="368">
        <v>0.92049046147000002</v>
      </c>
      <c r="BM36" s="368">
        <v>0.92504646331999996</v>
      </c>
      <c r="BN36" s="368">
        <v>0.91325478302999996</v>
      </c>
      <c r="BO36" s="368">
        <v>0.90066541712000003</v>
      </c>
      <c r="BP36" s="368">
        <v>0.90399108959999996</v>
      </c>
      <c r="BQ36" s="368">
        <v>0.90675882743000003</v>
      </c>
      <c r="BR36" s="368">
        <v>0.89937394101000001</v>
      </c>
      <c r="BS36" s="368">
        <v>0.89801054613999998</v>
      </c>
      <c r="BT36" s="368">
        <v>0.89293299530000003</v>
      </c>
      <c r="BU36" s="368">
        <v>0.89674808982999998</v>
      </c>
      <c r="BV36" s="368">
        <v>0.89748260524000001</v>
      </c>
    </row>
    <row r="37" spans="1:74" ht="11.1" customHeight="1" x14ac:dyDescent="0.2">
      <c r="A37" s="159" t="s">
        <v>1026</v>
      </c>
      <c r="B37" s="170" t="s">
        <v>1025</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0.88839999999999997</v>
      </c>
      <c r="AS37" s="244">
        <v>0.88339999999999996</v>
      </c>
      <c r="AT37" s="244">
        <v>0.88639999999999997</v>
      </c>
      <c r="AU37" s="244">
        <v>0.83540000000000003</v>
      </c>
      <c r="AV37" s="244">
        <v>0.88539999999999996</v>
      </c>
      <c r="AW37" s="244">
        <v>0.88339999999999996</v>
      </c>
      <c r="AX37" s="244">
        <v>0.87539999999999996</v>
      </c>
      <c r="AY37" s="244">
        <v>0.86539999999999995</v>
      </c>
      <c r="AZ37" s="244">
        <v>0.9294</v>
      </c>
      <c r="BA37" s="244">
        <v>0.88248958871000005</v>
      </c>
      <c r="BB37" s="244">
        <v>0.87794385031</v>
      </c>
      <c r="BC37" s="244">
        <v>0.87442005436000003</v>
      </c>
      <c r="BD37" s="368">
        <v>0.87329560927000005</v>
      </c>
      <c r="BE37" s="368">
        <v>0.87184358106000004</v>
      </c>
      <c r="BF37" s="368">
        <v>0.86839712559000004</v>
      </c>
      <c r="BG37" s="368">
        <v>0.86503205531000005</v>
      </c>
      <c r="BH37" s="368">
        <v>0.86138374693999997</v>
      </c>
      <c r="BI37" s="368">
        <v>0.85815561226000003</v>
      </c>
      <c r="BJ37" s="368">
        <v>0.85484910120000002</v>
      </c>
      <c r="BK37" s="368">
        <v>0.86924163784999997</v>
      </c>
      <c r="BL37" s="368">
        <v>0.86632889767999999</v>
      </c>
      <c r="BM37" s="368">
        <v>0.86270385180999998</v>
      </c>
      <c r="BN37" s="368">
        <v>0.85917799182999999</v>
      </c>
      <c r="BO37" s="368">
        <v>0.85567960230999995</v>
      </c>
      <c r="BP37" s="368">
        <v>0.85241840720999995</v>
      </c>
      <c r="BQ37" s="368">
        <v>0.84889892805</v>
      </c>
      <c r="BR37" s="368">
        <v>0.84537634236000003</v>
      </c>
      <c r="BS37" s="368">
        <v>0.84195684503000001</v>
      </c>
      <c r="BT37" s="368">
        <v>0.83821403516000004</v>
      </c>
      <c r="BU37" s="368">
        <v>0.83489948548000004</v>
      </c>
      <c r="BV37" s="368">
        <v>0.8315787684</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0.79100000000000004</v>
      </c>
      <c r="P38" s="244">
        <v>0.77800000000000002</v>
      </c>
      <c r="Q38" s="244">
        <v>0.78400000000000003</v>
      </c>
      <c r="R38" s="244">
        <v>0.75800000000000001</v>
      </c>
      <c r="S38" s="244">
        <v>0.748</v>
      </c>
      <c r="T38" s="244">
        <v>0.77700000000000002</v>
      </c>
      <c r="U38" s="244">
        <v>0.76800000000000002</v>
      </c>
      <c r="V38" s="244">
        <v>0.70099999999999996</v>
      </c>
      <c r="W38" s="244">
        <v>0.70799999999999996</v>
      </c>
      <c r="X38" s="244">
        <v>0.75</v>
      </c>
      <c r="Y38" s="244">
        <v>0.755</v>
      </c>
      <c r="Z38" s="244">
        <v>0.75309999999999999</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0.72663</v>
      </c>
      <c r="AN38" s="244">
        <v>0.70669000000000004</v>
      </c>
      <c r="AO38" s="244">
        <v>0.70232000000000006</v>
      </c>
      <c r="AP38" s="244">
        <v>0.60557000000000005</v>
      </c>
      <c r="AQ38" s="244">
        <v>0.59343999999999997</v>
      </c>
      <c r="AR38" s="244">
        <v>0.60155000000000003</v>
      </c>
      <c r="AS38" s="244">
        <v>0.62368999999999997</v>
      </c>
      <c r="AT38" s="244">
        <v>0.63283</v>
      </c>
      <c r="AU38" s="244">
        <v>0.62475999999999998</v>
      </c>
      <c r="AV38" s="244">
        <v>0.63100999999999996</v>
      </c>
      <c r="AW38" s="244">
        <v>0.64059999999999995</v>
      </c>
      <c r="AX38" s="244">
        <v>0.65281</v>
      </c>
      <c r="AY38" s="244">
        <v>0.66307000000000005</v>
      </c>
      <c r="AZ38" s="244">
        <v>0.65093000000000001</v>
      </c>
      <c r="BA38" s="244">
        <v>0.63763022668000002</v>
      </c>
      <c r="BB38" s="244">
        <v>0.61063688960999996</v>
      </c>
      <c r="BC38" s="244">
        <v>0.65100920844999999</v>
      </c>
      <c r="BD38" s="368">
        <v>0.64901322732</v>
      </c>
      <c r="BE38" s="368">
        <v>0.64670033918000003</v>
      </c>
      <c r="BF38" s="368">
        <v>0.64339519886999996</v>
      </c>
      <c r="BG38" s="368">
        <v>0.64117163301000002</v>
      </c>
      <c r="BH38" s="368">
        <v>0.63867418146999999</v>
      </c>
      <c r="BI38" s="368">
        <v>0.63658839001</v>
      </c>
      <c r="BJ38" s="368">
        <v>0.63342826500000005</v>
      </c>
      <c r="BK38" s="368">
        <v>0.63911959412999997</v>
      </c>
      <c r="BL38" s="368">
        <v>0.63751351226999997</v>
      </c>
      <c r="BM38" s="368">
        <v>0.63556245490999996</v>
      </c>
      <c r="BN38" s="368">
        <v>0.63318776745000005</v>
      </c>
      <c r="BO38" s="368">
        <v>0.63036298626999998</v>
      </c>
      <c r="BP38" s="368">
        <v>0.62777074792999998</v>
      </c>
      <c r="BQ38" s="368">
        <v>0.62492807495000002</v>
      </c>
      <c r="BR38" s="368">
        <v>0.62108364849999997</v>
      </c>
      <c r="BS38" s="368">
        <v>0.61834093884999997</v>
      </c>
      <c r="BT38" s="368">
        <v>0.61528430110999999</v>
      </c>
      <c r="BU38" s="368">
        <v>0.61264625149999996</v>
      </c>
      <c r="BV38" s="368">
        <v>0.61000332363999998</v>
      </c>
    </row>
    <row r="39" spans="1:74" ht="11.1" customHeight="1" x14ac:dyDescent="0.2">
      <c r="A39" s="159" t="s">
        <v>263</v>
      </c>
      <c r="B39" s="170" t="s">
        <v>337</v>
      </c>
      <c r="C39" s="244">
        <v>0.32020311509999999</v>
      </c>
      <c r="D39" s="244">
        <v>0.31623677676</v>
      </c>
      <c r="E39" s="244">
        <v>0.31512842833999999</v>
      </c>
      <c r="F39" s="244">
        <v>0.31555311716000001</v>
      </c>
      <c r="G39" s="244">
        <v>0.31503453979000001</v>
      </c>
      <c r="H39" s="244">
        <v>0.31461282185</v>
      </c>
      <c r="I39" s="244">
        <v>0.31046601497999998</v>
      </c>
      <c r="J39" s="244">
        <v>0.29618628871000002</v>
      </c>
      <c r="K39" s="244">
        <v>0.29517941413999998</v>
      </c>
      <c r="L39" s="244">
        <v>0.30594709440000001</v>
      </c>
      <c r="M39" s="244">
        <v>0.30472070332000001</v>
      </c>
      <c r="N39" s="244">
        <v>0.29143526762999999</v>
      </c>
      <c r="O39" s="244">
        <v>0.29800709754999999</v>
      </c>
      <c r="P39" s="244">
        <v>0.29476494518000002</v>
      </c>
      <c r="Q39" s="244">
        <v>0.28503227195000003</v>
      </c>
      <c r="R39" s="244">
        <v>0.28148629943999998</v>
      </c>
      <c r="S39" s="244">
        <v>0.28142857932999998</v>
      </c>
      <c r="T39" s="244">
        <v>0.27262098383</v>
      </c>
      <c r="U39" s="244">
        <v>0.27671842105</v>
      </c>
      <c r="V39" s="244">
        <v>0.25810514186</v>
      </c>
      <c r="W39" s="244">
        <v>0.26966465451999999</v>
      </c>
      <c r="X39" s="244">
        <v>0.26740563718999999</v>
      </c>
      <c r="Y39" s="244">
        <v>0.27011636905000003</v>
      </c>
      <c r="Z39" s="244">
        <v>0.26227015044000002</v>
      </c>
      <c r="AA39" s="244">
        <v>0.26510475743</v>
      </c>
      <c r="AB39" s="244">
        <v>0.27107740034</v>
      </c>
      <c r="AC39" s="244">
        <v>0.27979356372999997</v>
      </c>
      <c r="AD39" s="244">
        <v>0.2706796467</v>
      </c>
      <c r="AE39" s="244">
        <v>0.27380055715000001</v>
      </c>
      <c r="AF39" s="244">
        <v>0.26744288592999998</v>
      </c>
      <c r="AG39" s="244">
        <v>0.25194564270000003</v>
      </c>
      <c r="AH39" s="244">
        <v>0.2562630273</v>
      </c>
      <c r="AI39" s="244">
        <v>0.24835528265000001</v>
      </c>
      <c r="AJ39" s="244">
        <v>0.24966859760999999</v>
      </c>
      <c r="AK39" s="244">
        <v>0.24408159259000001</v>
      </c>
      <c r="AL39" s="244">
        <v>0.23990827028</v>
      </c>
      <c r="AM39" s="244">
        <v>0.24966241935</v>
      </c>
      <c r="AN39" s="244">
        <v>0.24884706897</v>
      </c>
      <c r="AO39" s="244">
        <v>0.24020435484</v>
      </c>
      <c r="AP39" s="244">
        <v>0.24284236667</v>
      </c>
      <c r="AQ39" s="244">
        <v>0.23547532258000001</v>
      </c>
      <c r="AR39" s="244">
        <v>0.22972166666999999</v>
      </c>
      <c r="AS39" s="244">
        <v>0.22987141934999999</v>
      </c>
      <c r="AT39" s="244">
        <v>0.22365274194000001</v>
      </c>
      <c r="AU39" s="244">
        <v>0.22385766667000001</v>
      </c>
      <c r="AV39" s="244">
        <v>0.22774335484</v>
      </c>
      <c r="AW39" s="244">
        <v>0.22972166666999999</v>
      </c>
      <c r="AX39" s="244">
        <v>0.23705954839000001</v>
      </c>
      <c r="AY39" s="244">
        <v>0.23074629031999999</v>
      </c>
      <c r="AZ39" s="244">
        <v>0.2303325</v>
      </c>
      <c r="BA39" s="244">
        <v>0.22149009634</v>
      </c>
      <c r="BB39" s="244">
        <v>0.23013265060999999</v>
      </c>
      <c r="BC39" s="244">
        <v>0.21553588455</v>
      </c>
      <c r="BD39" s="368">
        <v>0.22478874838999999</v>
      </c>
      <c r="BE39" s="368">
        <v>0.22361134127000001</v>
      </c>
      <c r="BF39" s="368">
        <v>0.22243706461000001</v>
      </c>
      <c r="BG39" s="368">
        <v>0.22130581685</v>
      </c>
      <c r="BH39" s="368">
        <v>0.22002568816000001</v>
      </c>
      <c r="BI39" s="368">
        <v>0.21896689251000001</v>
      </c>
      <c r="BJ39" s="368">
        <v>0.21786703236999999</v>
      </c>
      <c r="BK39" s="368">
        <v>0.21647207815</v>
      </c>
      <c r="BL39" s="368">
        <v>0.21571368244</v>
      </c>
      <c r="BM39" s="368">
        <v>0.21458055975000001</v>
      </c>
      <c r="BN39" s="368">
        <v>0.21349980840999999</v>
      </c>
      <c r="BO39" s="368">
        <v>0.21243368102999999</v>
      </c>
      <c r="BP39" s="368">
        <v>0.21149255623999999</v>
      </c>
      <c r="BQ39" s="368">
        <v>0.21041565353</v>
      </c>
      <c r="BR39" s="368">
        <v>0.20933727451</v>
      </c>
      <c r="BS39" s="368">
        <v>0.20831330894</v>
      </c>
      <c r="BT39" s="368">
        <v>0.20711933302999999</v>
      </c>
      <c r="BU39" s="368">
        <v>0.20615090912</v>
      </c>
      <c r="BV39" s="368">
        <v>0.20517938893000001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69"/>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1.4954170600000001</v>
      </c>
      <c r="AB41" s="244">
        <v>1.4868884509</v>
      </c>
      <c r="AC41" s="244">
        <v>1.5108475164999999</v>
      </c>
      <c r="AD41" s="244">
        <v>1.5035962996000001</v>
      </c>
      <c r="AE41" s="244">
        <v>1.5266362185</v>
      </c>
      <c r="AF41" s="244">
        <v>1.5351253399</v>
      </c>
      <c r="AG41" s="244">
        <v>1.5209367087000001</v>
      </c>
      <c r="AH41" s="244">
        <v>1.5074540462999999</v>
      </c>
      <c r="AI41" s="244">
        <v>1.5078362521999999</v>
      </c>
      <c r="AJ41" s="244">
        <v>1.4886539804000001</v>
      </c>
      <c r="AK41" s="244">
        <v>1.5056031504</v>
      </c>
      <c r="AL41" s="244">
        <v>1.5063963459</v>
      </c>
      <c r="AM41" s="244">
        <v>1.4911835947000001</v>
      </c>
      <c r="AN41" s="244">
        <v>1.4833780924</v>
      </c>
      <c r="AO41" s="244">
        <v>1.4696031904</v>
      </c>
      <c r="AP41" s="244">
        <v>1.4417005686</v>
      </c>
      <c r="AQ41" s="244">
        <v>1.4352494669</v>
      </c>
      <c r="AR41" s="244">
        <v>1.4338260698</v>
      </c>
      <c r="AS41" s="244">
        <v>1.4265205092</v>
      </c>
      <c r="AT41" s="244">
        <v>1.4218367261</v>
      </c>
      <c r="AU41" s="244">
        <v>1.4075017672000001</v>
      </c>
      <c r="AV41" s="244">
        <v>1.3947020021000001</v>
      </c>
      <c r="AW41" s="244">
        <v>1.3948215705</v>
      </c>
      <c r="AX41" s="244">
        <v>1.3996229502999999</v>
      </c>
      <c r="AY41" s="244">
        <v>1.4142703097</v>
      </c>
      <c r="AZ41" s="244">
        <v>1.3947123719000001</v>
      </c>
      <c r="BA41" s="244">
        <v>1.3700237043000001</v>
      </c>
      <c r="BB41" s="244">
        <v>1.4270748065000001</v>
      </c>
      <c r="BC41" s="244">
        <v>1.4406028918</v>
      </c>
      <c r="BD41" s="368">
        <v>1.4383265153</v>
      </c>
      <c r="BE41" s="368">
        <v>1.4406848953</v>
      </c>
      <c r="BF41" s="368">
        <v>1.4370399814999999</v>
      </c>
      <c r="BG41" s="368">
        <v>1.4344911356000001</v>
      </c>
      <c r="BH41" s="368">
        <v>1.4316248136</v>
      </c>
      <c r="BI41" s="368">
        <v>1.429195014</v>
      </c>
      <c r="BJ41" s="368">
        <v>1.4266680382000001</v>
      </c>
      <c r="BK41" s="368">
        <v>1.3949917104</v>
      </c>
      <c r="BL41" s="368">
        <v>1.3953522483</v>
      </c>
      <c r="BM41" s="368">
        <v>1.3959813994000001</v>
      </c>
      <c r="BN41" s="368">
        <v>1.3957054143000001</v>
      </c>
      <c r="BO41" s="368">
        <v>1.3964478131</v>
      </c>
      <c r="BP41" s="368">
        <v>1.3964445324000001</v>
      </c>
      <c r="BQ41" s="368">
        <v>1.3931699271</v>
      </c>
      <c r="BR41" s="368">
        <v>1.3938809273999999</v>
      </c>
      <c r="BS41" s="368">
        <v>1.3936916346999999</v>
      </c>
      <c r="BT41" s="368">
        <v>1.3941455592000001</v>
      </c>
      <c r="BU41" s="368">
        <v>1.3940481805</v>
      </c>
      <c r="BV41" s="368">
        <v>1.3949343855</v>
      </c>
    </row>
    <row r="42" spans="1:74" ht="11.1" customHeight="1" x14ac:dyDescent="0.2">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0.58410994685999995</v>
      </c>
      <c r="AZ42" s="244">
        <v>0.57991494585000003</v>
      </c>
      <c r="BA42" s="244">
        <v>0.58606681363000002</v>
      </c>
      <c r="BB42" s="244">
        <v>0.63828771023999997</v>
      </c>
      <c r="BC42" s="244">
        <v>0.63828789376999995</v>
      </c>
      <c r="BD42" s="368">
        <v>0.63826333855999995</v>
      </c>
      <c r="BE42" s="368">
        <v>0.63825907626</v>
      </c>
      <c r="BF42" s="368">
        <v>0.63825446875000003</v>
      </c>
      <c r="BG42" s="368">
        <v>0.63824481964000002</v>
      </c>
      <c r="BH42" s="368">
        <v>0.63825271638000003</v>
      </c>
      <c r="BI42" s="368">
        <v>0.63823458447000003</v>
      </c>
      <c r="BJ42" s="368">
        <v>0.63822130776999997</v>
      </c>
      <c r="BK42" s="368">
        <v>0.61078851987000005</v>
      </c>
      <c r="BL42" s="368">
        <v>0.61075085009999996</v>
      </c>
      <c r="BM42" s="368">
        <v>0.61075730578999998</v>
      </c>
      <c r="BN42" s="368">
        <v>0.61075761717999999</v>
      </c>
      <c r="BO42" s="368">
        <v>0.61075622683999997</v>
      </c>
      <c r="BP42" s="368">
        <v>0.61074014294000001</v>
      </c>
      <c r="BQ42" s="368">
        <v>0.61074005904999995</v>
      </c>
      <c r="BR42" s="368">
        <v>0.61074016760000005</v>
      </c>
      <c r="BS42" s="368">
        <v>0.61073389011000001</v>
      </c>
      <c r="BT42" s="368">
        <v>0.61074764097000001</v>
      </c>
      <c r="BU42" s="368">
        <v>0.61073486223999995</v>
      </c>
      <c r="BV42" s="368">
        <v>0.61072246555999998</v>
      </c>
    </row>
    <row r="43" spans="1:74" ht="11.1" customHeight="1" x14ac:dyDescent="0.2">
      <c r="A43" s="159" t="s">
        <v>1032</v>
      </c>
      <c r="B43" s="170" t="s">
        <v>1031</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0.1482362908</v>
      </c>
      <c r="BB43" s="244">
        <v>0.15516948738</v>
      </c>
      <c r="BC43" s="244">
        <v>0.17</v>
      </c>
      <c r="BD43" s="368">
        <v>0.17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369"/>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60.631221850000003</v>
      </c>
      <c r="D45" s="244">
        <v>60.717427307999998</v>
      </c>
      <c r="E45" s="244">
        <v>60.841717645999999</v>
      </c>
      <c r="F45" s="244">
        <v>60.485087761000003</v>
      </c>
      <c r="G45" s="244">
        <v>60.968256216999997</v>
      </c>
      <c r="H45" s="244">
        <v>61.248077049999999</v>
      </c>
      <c r="I45" s="244">
        <v>61.677531244999997</v>
      </c>
      <c r="J45" s="244">
        <v>61.161145218999998</v>
      </c>
      <c r="K45" s="244">
        <v>61.084978411000002</v>
      </c>
      <c r="L45" s="244">
        <v>61.861066952999998</v>
      </c>
      <c r="M45" s="244">
        <v>62.599661961999999</v>
      </c>
      <c r="N45" s="244">
        <v>61.816763285</v>
      </c>
      <c r="O45" s="244">
        <v>62.015127950999997</v>
      </c>
      <c r="P45" s="244">
        <v>62.390905287000002</v>
      </c>
      <c r="Q45" s="244">
        <v>62.934574198999996</v>
      </c>
      <c r="R45" s="244">
        <v>63.122886467000001</v>
      </c>
      <c r="S45" s="244">
        <v>63.256620832999999</v>
      </c>
      <c r="T45" s="244">
        <v>63.921565536999999</v>
      </c>
      <c r="U45" s="244">
        <v>64.707542615999998</v>
      </c>
      <c r="V45" s="244">
        <v>64.996758607999993</v>
      </c>
      <c r="W45" s="244">
        <v>64.609969910999993</v>
      </c>
      <c r="X45" s="244">
        <v>65.362313333000003</v>
      </c>
      <c r="Y45" s="244">
        <v>65.680281676999996</v>
      </c>
      <c r="Z45" s="244">
        <v>65.880632874</v>
      </c>
      <c r="AA45" s="244">
        <v>64.800778297999997</v>
      </c>
      <c r="AB45" s="244">
        <v>64.626297098999999</v>
      </c>
      <c r="AC45" s="244">
        <v>65.161814007999993</v>
      </c>
      <c r="AD45" s="244">
        <v>65.343230704999996</v>
      </c>
      <c r="AE45" s="244">
        <v>65.488006513000002</v>
      </c>
      <c r="AF45" s="244">
        <v>65.729450861999993</v>
      </c>
      <c r="AG45" s="244">
        <v>65.644307138000002</v>
      </c>
      <c r="AH45" s="244">
        <v>66.573092635999998</v>
      </c>
      <c r="AI45" s="244">
        <v>66.470810017000005</v>
      </c>
      <c r="AJ45" s="244">
        <v>66.878870980000002</v>
      </c>
      <c r="AK45" s="244">
        <v>67.660788013000001</v>
      </c>
      <c r="AL45" s="244">
        <v>67.415312424999996</v>
      </c>
      <c r="AM45" s="244">
        <v>67.398291182999998</v>
      </c>
      <c r="AN45" s="244">
        <v>66.937563023999999</v>
      </c>
      <c r="AO45" s="244">
        <v>67.078890233999999</v>
      </c>
      <c r="AP45" s="244">
        <v>64.601623286999995</v>
      </c>
      <c r="AQ45" s="244">
        <v>59.419724201000001</v>
      </c>
      <c r="AR45" s="244">
        <v>61.255675754000002</v>
      </c>
      <c r="AS45" s="244">
        <v>62.433089907000003</v>
      </c>
      <c r="AT45" s="244">
        <v>62.387493857000003</v>
      </c>
      <c r="AU45" s="244">
        <v>62.337927968000002</v>
      </c>
      <c r="AV45" s="244">
        <v>62.323202709</v>
      </c>
      <c r="AW45" s="244">
        <v>63.181794877999998</v>
      </c>
      <c r="AX45" s="244">
        <v>62.879892294000001</v>
      </c>
      <c r="AY45" s="244">
        <v>63.280659810000003</v>
      </c>
      <c r="AZ45" s="244">
        <v>60.408746600999997</v>
      </c>
      <c r="BA45" s="244">
        <v>63.548226851999999</v>
      </c>
      <c r="BB45" s="244">
        <v>63.678771570999999</v>
      </c>
      <c r="BC45" s="244">
        <v>64.309681467000004</v>
      </c>
      <c r="BD45" s="368">
        <v>65.308664019999995</v>
      </c>
      <c r="BE45" s="368">
        <v>65.705958429000006</v>
      </c>
      <c r="BF45" s="368">
        <v>65.843984117999995</v>
      </c>
      <c r="BG45" s="368">
        <v>65.792582654</v>
      </c>
      <c r="BH45" s="368">
        <v>65.974953091000003</v>
      </c>
      <c r="BI45" s="368">
        <v>66.063730524999997</v>
      </c>
      <c r="BJ45" s="368">
        <v>65.879448281999998</v>
      </c>
      <c r="BK45" s="368">
        <v>65.526511306000003</v>
      </c>
      <c r="BL45" s="368">
        <v>65.716252694000005</v>
      </c>
      <c r="BM45" s="368">
        <v>66.056830406000003</v>
      </c>
      <c r="BN45" s="368">
        <v>67.091853149000002</v>
      </c>
      <c r="BO45" s="368">
        <v>67.564354260000002</v>
      </c>
      <c r="BP45" s="368">
        <v>68.064685319000006</v>
      </c>
      <c r="BQ45" s="368">
        <v>68.228360757000004</v>
      </c>
      <c r="BR45" s="368">
        <v>68.525860370999993</v>
      </c>
      <c r="BS45" s="368">
        <v>68.573593643999999</v>
      </c>
      <c r="BT45" s="368">
        <v>68.773721705</v>
      </c>
      <c r="BU45" s="368">
        <v>68.814962012999999</v>
      </c>
      <c r="BV45" s="368">
        <v>68.544173653000001</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5.2780204026000002</v>
      </c>
      <c r="AZ47" s="244">
        <v>5.2702031454</v>
      </c>
      <c r="BA47" s="244">
        <v>5.2531832733000003</v>
      </c>
      <c r="BB47" s="244">
        <v>5.2585755734999999</v>
      </c>
      <c r="BC47" s="244">
        <v>5.2486185249000004</v>
      </c>
      <c r="BD47" s="368">
        <v>5.2624317315000004</v>
      </c>
      <c r="BE47" s="368">
        <v>5.3277592202999999</v>
      </c>
      <c r="BF47" s="368">
        <v>5.3476326139000001</v>
      </c>
      <c r="BG47" s="368">
        <v>5.3131203957000004</v>
      </c>
      <c r="BH47" s="368">
        <v>5.3084132355999998</v>
      </c>
      <c r="BI47" s="368">
        <v>5.3730481416</v>
      </c>
      <c r="BJ47" s="368">
        <v>5.4507885044000002</v>
      </c>
      <c r="BK47" s="368">
        <v>5.6556407239000004</v>
      </c>
      <c r="BL47" s="368">
        <v>5.5702751225</v>
      </c>
      <c r="BM47" s="368">
        <v>5.5440438786000001</v>
      </c>
      <c r="BN47" s="368">
        <v>5.4634170095999997</v>
      </c>
      <c r="BO47" s="368">
        <v>5.4524426146999998</v>
      </c>
      <c r="BP47" s="368">
        <v>5.4658742979000001</v>
      </c>
      <c r="BQ47" s="368">
        <v>5.4909872174999999</v>
      </c>
      <c r="BR47" s="368">
        <v>5.5106694326000003</v>
      </c>
      <c r="BS47" s="368">
        <v>5.4760195083000003</v>
      </c>
      <c r="BT47" s="368">
        <v>5.4625463162000001</v>
      </c>
      <c r="BU47" s="368">
        <v>5.5269649374999998</v>
      </c>
      <c r="BV47" s="368">
        <v>5.6046667589999997</v>
      </c>
    </row>
    <row r="48" spans="1:74" ht="11.1" customHeight="1" x14ac:dyDescent="0.2">
      <c r="A48" s="159" t="s">
        <v>379</v>
      </c>
      <c r="B48" s="169" t="s">
        <v>387</v>
      </c>
      <c r="C48" s="244">
        <v>66.024824878000004</v>
      </c>
      <c r="D48" s="244">
        <v>66.025767267999996</v>
      </c>
      <c r="E48" s="244">
        <v>66.100788073999993</v>
      </c>
      <c r="F48" s="244">
        <v>65.827779476000003</v>
      </c>
      <c r="G48" s="244">
        <v>66.282916393999997</v>
      </c>
      <c r="H48" s="244">
        <v>66.538657408000006</v>
      </c>
      <c r="I48" s="244">
        <v>66.987483006999994</v>
      </c>
      <c r="J48" s="244">
        <v>66.401847928999999</v>
      </c>
      <c r="K48" s="244">
        <v>66.333249561000002</v>
      </c>
      <c r="L48" s="244">
        <v>67.065201208999994</v>
      </c>
      <c r="M48" s="244">
        <v>67.901336821000001</v>
      </c>
      <c r="N48" s="244">
        <v>67.174962342000001</v>
      </c>
      <c r="O48" s="244">
        <v>67.321009627999999</v>
      </c>
      <c r="P48" s="244">
        <v>67.721258422999995</v>
      </c>
      <c r="Q48" s="244">
        <v>68.206249741999997</v>
      </c>
      <c r="R48" s="244">
        <v>68.372601087000007</v>
      </c>
      <c r="S48" s="244">
        <v>68.469184948999995</v>
      </c>
      <c r="T48" s="244">
        <v>69.232030636999994</v>
      </c>
      <c r="U48" s="244">
        <v>69.973119073000007</v>
      </c>
      <c r="V48" s="244">
        <v>70.298717451000002</v>
      </c>
      <c r="W48" s="244">
        <v>69.867502736000006</v>
      </c>
      <c r="X48" s="244">
        <v>70.622433792999999</v>
      </c>
      <c r="Y48" s="244">
        <v>70.950203078000001</v>
      </c>
      <c r="Z48" s="244">
        <v>71.230985656000001</v>
      </c>
      <c r="AA48" s="244">
        <v>70.280970814</v>
      </c>
      <c r="AB48" s="244">
        <v>70.095690691000001</v>
      </c>
      <c r="AC48" s="244">
        <v>70.661011387000002</v>
      </c>
      <c r="AD48" s="244">
        <v>70.831167360999999</v>
      </c>
      <c r="AE48" s="244">
        <v>70.913141202999995</v>
      </c>
      <c r="AF48" s="244">
        <v>71.169375868000003</v>
      </c>
      <c r="AG48" s="244">
        <v>70.928613033999994</v>
      </c>
      <c r="AH48" s="244">
        <v>71.911103615000002</v>
      </c>
      <c r="AI48" s="244">
        <v>71.777657112</v>
      </c>
      <c r="AJ48" s="244">
        <v>72.175043138999996</v>
      </c>
      <c r="AK48" s="244">
        <v>73.034238490999996</v>
      </c>
      <c r="AL48" s="244">
        <v>72.849508259000004</v>
      </c>
      <c r="AM48" s="244">
        <v>72.648881940999999</v>
      </c>
      <c r="AN48" s="244">
        <v>72.166479811000002</v>
      </c>
      <c r="AO48" s="244">
        <v>72.263941881999997</v>
      </c>
      <c r="AP48" s="244">
        <v>69.758423070999996</v>
      </c>
      <c r="AQ48" s="244">
        <v>64.469318504</v>
      </c>
      <c r="AR48" s="244">
        <v>66.272978503000004</v>
      </c>
      <c r="AS48" s="244">
        <v>67.413464723000004</v>
      </c>
      <c r="AT48" s="244">
        <v>67.420959686000003</v>
      </c>
      <c r="AU48" s="244">
        <v>67.399087101999996</v>
      </c>
      <c r="AV48" s="244">
        <v>67.351038183</v>
      </c>
      <c r="AW48" s="244">
        <v>68.302074016000006</v>
      </c>
      <c r="AX48" s="244">
        <v>68.098585448999998</v>
      </c>
      <c r="AY48" s="244">
        <v>68.558680213000002</v>
      </c>
      <c r="AZ48" s="244">
        <v>65.678949746000001</v>
      </c>
      <c r="BA48" s="244">
        <v>68.801410125000004</v>
      </c>
      <c r="BB48" s="244">
        <v>68.937347144</v>
      </c>
      <c r="BC48" s="244">
        <v>69.558299992000002</v>
      </c>
      <c r="BD48" s="368">
        <v>70.571095752000005</v>
      </c>
      <c r="BE48" s="368">
        <v>71.03371765</v>
      </c>
      <c r="BF48" s="368">
        <v>71.191616732</v>
      </c>
      <c r="BG48" s="368">
        <v>71.105703050000002</v>
      </c>
      <c r="BH48" s="368">
        <v>71.283366326999996</v>
      </c>
      <c r="BI48" s="368">
        <v>71.436778666999999</v>
      </c>
      <c r="BJ48" s="368">
        <v>71.330236787000004</v>
      </c>
      <c r="BK48" s="368">
        <v>71.182152029999997</v>
      </c>
      <c r="BL48" s="368">
        <v>71.286527817000007</v>
      </c>
      <c r="BM48" s="368">
        <v>71.600874284</v>
      </c>
      <c r="BN48" s="368">
        <v>72.555270159000003</v>
      </c>
      <c r="BO48" s="368">
        <v>73.016796874999997</v>
      </c>
      <c r="BP48" s="368">
        <v>73.530559616999994</v>
      </c>
      <c r="BQ48" s="368">
        <v>73.719347975000005</v>
      </c>
      <c r="BR48" s="368">
        <v>74.036529803999997</v>
      </c>
      <c r="BS48" s="368">
        <v>74.049613152000006</v>
      </c>
      <c r="BT48" s="368">
        <v>74.236268021000001</v>
      </c>
      <c r="BU48" s="368">
        <v>74.341926951000005</v>
      </c>
      <c r="BV48" s="368">
        <v>74.148840411999998</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0.40100000000000002</v>
      </c>
      <c r="AX50" s="245">
        <v>0.30499999999999999</v>
      </c>
      <c r="AY50" s="245">
        <v>0.32580645160999999</v>
      </c>
      <c r="AZ50" s="245">
        <v>1.466</v>
      </c>
      <c r="BA50" s="245">
        <v>0.32400000000000001</v>
      </c>
      <c r="BB50" s="245">
        <v>0.377</v>
      </c>
      <c r="BC50" s="245">
        <v>0.38500000000000001</v>
      </c>
      <c r="BD50" s="559" t="s">
        <v>1404</v>
      </c>
      <c r="BE50" s="559" t="s">
        <v>1404</v>
      </c>
      <c r="BF50" s="559" t="s">
        <v>1404</v>
      </c>
      <c r="BG50" s="559" t="s">
        <v>1404</v>
      </c>
      <c r="BH50" s="559" t="s">
        <v>1404</v>
      </c>
      <c r="BI50" s="559" t="s">
        <v>1404</v>
      </c>
      <c r="BJ50" s="559" t="s">
        <v>1404</v>
      </c>
      <c r="BK50" s="559" t="s">
        <v>1404</v>
      </c>
      <c r="BL50" s="559" t="s">
        <v>1404</v>
      </c>
      <c r="BM50" s="559" t="s">
        <v>1404</v>
      </c>
      <c r="BN50" s="559" t="s">
        <v>1404</v>
      </c>
      <c r="BO50" s="559" t="s">
        <v>1404</v>
      </c>
      <c r="BP50" s="559" t="s">
        <v>1404</v>
      </c>
      <c r="BQ50" s="559" t="s">
        <v>1404</v>
      </c>
      <c r="BR50" s="559" t="s">
        <v>1404</v>
      </c>
      <c r="BS50" s="559" t="s">
        <v>1404</v>
      </c>
      <c r="BT50" s="559" t="s">
        <v>1404</v>
      </c>
      <c r="BU50" s="559" t="s">
        <v>1404</v>
      </c>
      <c r="BV50" s="559" t="s">
        <v>1404</v>
      </c>
    </row>
    <row r="51" spans="1:74" ht="12" customHeight="1" x14ac:dyDescent="0.25">
      <c r="B51" s="787" t="s">
        <v>815</v>
      </c>
      <c r="C51" s="744"/>
      <c r="D51" s="744"/>
      <c r="E51" s="744"/>
      <c r="F51" s="744"/>
      <c r="G51" s="744"/>
      <c r="H51" s="744"/>
      <c r="I51" s="744"/>
      <c r="J51" s="744"/>
      <c r="K51" s="744"/>
      <c r="L51" s="744"/>
      <c r="M51" s="744"/>
      <c r="N51" s="744"/>
      <c r="O51" s="744"/>
      <c r="P51" s="744"/>
      <c r="Q51" s="744"/>
    </row>
    <row r="52" spans="1:74" ht="12" customHeight="1" x14ac:dyDescent="0.2">
      <c r="B52" s="784" t="s">
        <v>1353</v>
      </c>
      <c r="C52" s="784"/>
      <c r="D52" s="784"/>
      <c r="E52" s="784"/>
      <c r="F52" s="784"/>
      <c r="G52" s="784"/>
      <c r="H52" s="784"/>
      <c r="I52" s="784"/>
      <c r="J52" s="784"/>
      <c r="K52" s="784"/>
      <c r="L52" s="784"/>
      <c r="M52" s="784"/>
      <c r="N52" s="784"/>
      <c r="O52" s="784"/>
      <c r="P52" s="784"/>
      <c r="Q52" s="784"/>
      <c r="R52" s="784"/>
    </row>
    <row r="53" spans="1:74" s="397" customFormat="1" ht="12" customHeight="1" x14ac:dyDescent="0.25">
      <c r="A53" s="398"/>
      <c r="B53" s="784" t="s">
        <v>1120</v>
      </c>
      <c r="C53" s="784"/>
      <c r="D53" s="784"/>
      <c r="E53" s="784"/>
      <c r="F53" s="784"/>
      <c r="G53" s="784"/>
      <c r="H53" s="784"/>
      <c r="I53" s="784"/>
      <c r="J53" s="784"/>
      <c r="K53" s="784"/>
      <c r="L53" s="784"/>
      <c r="M53" s="784"/>
      <c r="N53" s="784"/>
      <c r="O53" s="784"/>
      <c r="P53" s="784"/>
      <c r="Q53" s="784"/>
      <c r="R53" s="689"/>
      <c r="AY53" s="483"/>
      <c r="AZ53" s="483"/>
      <c r="BA53" s="483"/>
      <c r="BB53" s="483"/>
      <c r="BC53" s="483"/>
      <c r="BD53" s="577"/>
      <c r="BE53" s="577"/>
      <c r="BF53" s="577"/>
      <c r="BG53" s="483"/>
      <c r="BH53" s="483"/>
      <c r="BI53" s="483"/>
      <c r="BJ53" s="483"/>
    </row>
    <row r="54" spans="1:74" s="397" customFormat="1" ht="12" customHeight="1" x14ac:dyDescent="0.25">
      <c r="A54" s="398"/>
      <c r="B54" s="770" t="str">
        <f>"Notes: "&amp;"EIA completed modeling and analysis for this report on " &amp;Dates!D2&amp;"."</f>
        <v>Notes: EIA completed modeling and analysis for this report on Thursday June 3, 2021.</v>
      </c>
      <c r="C54" s="769"/>
      <c r="D54" s="769"/>
      <c r="E54" s="769"/>
      <c r="F54" s="769"/>
      <c r="G54" s="769"/>
      <c r="H54" s="769"/>
      <c r="I54" s="769"/>
      <c r="J54" s="769"/>
      <c r="K54" s="769"/>
      <c r="L54" s="769"/>
      <c r="M54" s="769"/>
      <c r="N54" s="769"/>
      <c r="O54" s="769"/>
      <c r="P54" s="769"/>
      <c r="Q54" s="769"/>
      <c r="AY54" s="483"/>
      <c r="AZ54" s="483"/>
      <c r="BA54" s="483"/>
      <c r="BB54" s="483"/>
      <c r="BC54" s="483"/>
      <c r="BD54" s="577"/>
      <c r="BE54" s="577"/>
      <c r="BF54" s="577"/>
      <c r="BG54" s="483"/>
      <c r="BH54" s="483"/>
      <c r="BI54" s="483"/>
      <c r="BJ54" s="483"/>
    </row>
    <row r="55" spans="1:74" s="397" customFormat="1" ht="12" customHeight="1" x14ac:dyDescent="0.25">
      <c r="A55" s="398"/>
      <c r="B55" s="770" t="s">
        <v>353</v>
      </c>
      <c r="C55" s="769"/>
      <c r="D55" s="769"/>
      <c r="E55" s="769"/>
      <c r="F55" s="769"/>
      <c r="G55" s="769"/>
      <c r="H55" s="769"/>
      <c r="I55" s="769"/>
      <c r="J55" s="769"/>
      <c r="K55" s="769"/>
      <c r="L55" s="769"/>
      <c r="M55" s="769"/>
      <c r="N55" s="769"/>
      <c r="O55" s="769"/>
      <c r="P55" s="769"/>
      <c r="Q55" s="769"/>
      <c r="AY55" s="483"/>
      <c r="AZ55" s="483"/>
      <c r="BA55" s="483"/>
      <c r="BB55" s="483"/>
      <c r="BC55" s="483"/>
      <c r="BD55" s="577"/>
      <c r="BE55" s="577"/>
      <c r="BF55" s="577"/>
      <c r="BG55" s="483"/>
      <c r="BH55" s="483"/>
      <c r="BI55" s="483"/>
      <c r="BJ55" s="483"/>
    </row>
    <row r="56" spans="1:74" s="397" customFormat="1" ht="12" customHeight="1" x14ac:dyDescent="0.25">
      <c r="A56" s="398"/>
      <c r="B56" s="783" t="s">
        <v>802</v>
      </c>
      <c r="C56" s="783"/>
      <c r="D56" s="783"/>
      <c r="E56" s="783"/>
      <c r="F56" s="783"/>
      <c r="G56" s="783"/>
      <c r="H56" s="783"/>
      <c r="I56" s="783"/>
      <c r="J56" s="783"/>
      <c r="K56" s="783"/>
      <c r="L56" s="783"/>
      <c r="M56" s="783"/>
      <c r="N56" s="783"/>
      <c r="O56" s="783"/>
      <c r="P56" s="783"/>
      <c r="Q56" s="759"/>
      <c r="AY56" s="483"/>
      <c r="AZ56" s="483"/>
      <c r="BA56" s="483"/>
      <c r="BB56" s="483"/>
      <c r="BC56" s="483"/>
      <c r="BD56" s="577"/>
      <c r="BE56" s="577"/>
      <c r="BF56" s="577"/>
      <c r="BG56" s="483"/>
      <c r="BH56" s="483"/>
      <c r="BI56" s="483"/>
      <c r="BJ56" s="483"/>
    </row>
    <row r="57" spans="1:74" s="397" customFormat="1" ht="12.75" customHeight="1" x14ac:dyDescent="0.25">
      <c r="A57" s="398"/>
      <c r="B57" s="783" t="s">
        <v>862</v>
      </c>
      <c r="C57" s="759"/>
      <c r="D57" s="759"/>
      <c r="E57" s="759"/>
      <c r="F57" s="759"/>
      <c r="G57" s="759"/>
      <c r="H57" s="759"/>
      <c r="I57" s="759"/>
      <c r="J57" s="759"/>
      <c r="K57" s="759"/>
      <c r="L57" s="759"/>
      <c r="M57" s="759"/>
      <c r="N57" s="759"/>
      <c r="O57" s="759"/>
      <c r="P57" s="759"/>
      <c r="Q57" s="759"/>
      <c r="AY57" s="483"/>
      <c r="AZ57" s="483"/>
      <c r="BA57" s="483"/>
      <c r="BB57" s="483"/>
      <c r="BC57" s="483"/>
      <c r="BD57" s="577"/>
      <c r="BE57" s="577"/>
      <c r="BF57" s="577"/>
      <c r="BG57" s="483"/>
      <c r="BH57" s="483"/>
      <c r="BI57" s="483"/>
      <c r="BJ57" s="483"/>
    </row>
    <row r="58" spans="1:74" s="397" customFormat="1" ht="12" customHeight="1" x14ac:dyDescent="0.25">
      <c r="A58" s="398"/>
      <c r="B58" s="779" t="s">
        <v>854</v>
      </c>
      <c r="C58" s="759"/>
      <c r="D58" s="759"/>
      <c r="E58" s="759"/>
      <c r="F58" s="759"/>
      <c r="G58" s="759"/>
      <c r="H58" s="759"/>
      <c r="I58" s="759"/>
      <c r="J58" s="759"/>
      <c r="K58" s="759"/>
      <c r="L58" s="759"/>
      <c r="M58" s="759"/>
      <c r="N58" s="759"/>
      <c r="O58" s="759"/>
      <c r="P58" s="759"/>
      <c r="Q58" s="759"/>
      <c r="AY58" s="483"/>
      <c r="AZ58" s="483"/>
      <c r="BA58" s="483"/>
      <c r="BB58" s="483"/>
      <c r="BC58" s="483"/>
      <c r="BD58" s="577"/>
      <c r="BE58" s="577"/>
      <c r="BF58" s="577"/>
      <c r="BG58" s="483"/>
      <c r="BH58" s="483"/>
      <c r="BI58" s="483"/>
      <c r="BJ58" s="483"/>
    </row>
    <row r="59" spans="1:74" s="397" customFormat="1" ht="12" customHeight="1" x14ac:dyDescent="0.25">
      <c r="A59" s="393"/>
      <c r="B59" s="780" t="s">
        <v>838</v>
      </c>
      <c r="C59" s="781"/>
      <c r="D59" s="781"/>
      <c r="E59" s="781"/>
      <c r="F59" s="781"/>
      <c r="G59" s="781"/>
      <c r="H59" s="781"/>
      <c r="I59" s="781"/>
      <c r="J59" s="781"/>
      <c r="K59" s="781"/>
      <c r="L59" s="781"/>
      <c r="M59" s="781"/>
      <c r="N59" s="781"/>
      <c r="O59" s="781"/>
      <c r="P59" s="781"/>
      <c r="Q59" s="759"/>
      <c r="AY59" s="483"/>
      <c r="AZ59" s="483"/>
      <c r="BA59" s="483"/>
      <c r="BB59" s="483"/>
      <c r="BC59" s="483"/>
      <c r="BD59" s="577"/>
      <c r="BE59" s="577"/>
      <c r="BF59" s="577"/>
      <c r="BG59" s="483"/>
      <c r="BH59" s="483"/>
      <c r="BI59" s="483"/>
      <c r="BJ59" s="483"/>
    </row>
    <row r="60" spans="1:74" ht="12.45" customHeight="1" x14ac:dyDescent="0.2">
      <c r="B60" s="771" t="s">
        <v>1384</v>
      </c>
      <c r="C60" s="759"/>
      <c r="D60" s="759"/>
      <c r="E60" s="759"/>
      <c r="F60" s="759"/>
      <c r="G60" s="759"/>
      <c r="H60" s="759"/>
      <c r="I60" s="759"/>
      <c r="J60" s="759"/>
      <c r="K60" s="759"/>
      <c r="L60" s="759"/>
      <c r="M60" s="759"/>
      <c r="N60" s="759"/>
      <c r="O60" s="759"/>
      <c r="P60" s="759"/>
      <c r="Q60" s="759"/>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G12" sqref="BG12"/>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8" t="s">
        <v>1361</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3.2" x14ac:dyDescent="0.25">
      <c r="A2" s="742"/>
      <c r="B2" s="683" t="str">
        <f>"U.S. Energy Information Administration  |  Short-Term Energy Outlook  - "&amp;Dates!D1</f>
        <v>U.S. Energy Information Administration  |  Short-Term Energy Outlook  - June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1013</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t="s">
        <v>1405</v>
      </c>
      <c r="BE6" s="244" t="s">
        <v>1405</v>
      </c>
      <c r="BF6" s="244" t="s">
        <v>1405</v>
      </c>
      <c r="BG6" s="244" t="s">
        <v>1405</v>
      </c>
      <c r="BH6" s="244" t="s">
        <v>1405</v>
      </c>
      <c r="BI6" s="244" t="s">
        <v>1405</v>
      </c>
      <c r="BJ6" s="244" t="s">
        <v>1405</v>
      </c>
      <c r="BK6" s="244" t="s">
        <v>1405</v>
      </c>
      <c r="BL6" s="244" t="s">
        <v>1405</v>
      </c>
      <c r="BM6" s="244" t="s">
        <v>1405</v>
      </c>
      <c r="BN6" s="244" t="s">
        <v>1405</v>
      </c>
      <c r="BO6" s="244" t="s">
        <v>1405</v>
      </c>
      <c r="BP6" s="244" t="s">
        <v>1405</v>
      </c>
      <c r="BQ6" s="244" t="s">
        <v>1405</v>
      </c>
      <c r="BR6" s="244" t="s">
        <v>1405</v>
      </c>
      <c r="BS6" s="244" t="s">
        <v>1405</v>
      </c>
      <c r="BT6" s="244" t="s">
        <v>1405</v>
      </c>
      <c r="BU6" s="244" t="s">
        <v>1405</v>
      </c>
      <c r="BV6" s="244" t="s">
        <v>1405</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t="s">
        <v>1405</v>
      </c>
      <c r="BE7" s="244" t="s">
        <v>1405</v>
      </c>
      <c r="BF7" s="244" t="s">
        <v>1405</v>
      </c>
      <c r="BG7" s="244" t="s">
        <v>1405</v>
      </c>
      <c r="BH7" s="244" t="s">
        <v>1405</v>
      </c>
      <c r="BI7" s="244" t="s">
        <v>1405</v>
      </c>
      <c r="BJ7" s="244" t="s">
        <v>1405</v>
      </c>
      <c r="BK7" s="244" t="s">
        <v>1405</v>
      </c>
      <c r="BL7" s="244" t="s">
        <v>1405</v>
      </c>
      <c r="BM7" s="244" t="s">
        <v>1405</v>
      </c>
      <c r="BN7" s="244" t="s">
        <v>1405</v>
      </c>
      <c r="BO7" s="244" t="s">
        <v>1405</v>
      </c>
      <c r="BP7" s="244" t="s">
        <v>1405</v>
      </c>
      <c r="BQ7" s="244" t="s">
        <v>1405</v>
      </c>
      <c r="BR7" s="244" t="s">
        <v>1405</v>
      </c>
      <c r="BS7" s="244" t="s">
        <v>1405</v>
      </c>
      <c r="BT7" s="244" t="s">
        <v>1405</v>
      </c>
      <c r="BU7" s="244" t="s">
        <v>1405</v>
      </c>
      <c r="BV7" s="244" t="s">
        <v>1405</v>
      </c>
    </row>
    <row r="8" spans="1:74" ht="11.1" customHeight="1" x14ac:dyDescent="0.2">
      <c r="A8" s="159" t="s">
        <v>1108</v>
      </c>
      <c r="B8" s="170" t="s">
        <v>1109</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t="s">
        <v>1405</v>
      </c>
      <c r="BE8" s="244" t="s">
        <v>1405</v>
      </c>
      <c r="BF8" s="244" t="s">
        <v>1405</v>
      </c>
      <c r="BG8" s="244" t="s">
        <v>1405</v>
      </c>
      <c r="BH8" s="244" t="s">
        <v>1405</v>
      </c>
      <c r="BI8" s="244" t="s">
        <v>1405</v>
      </c>
      <c r="BJ8" s="244" t="s">
        <v>1405</v>
      </c>
      <c r="BK8" s="244" t="s">
        <v>1405</v>
      </c>
      <c r="BL8" s="244" t="s">
        <v>1405</v>
      </c>
      <c r="BM8" s="244" t="s">
        <v>1405</v>
      </c>
      <c r="BN8" s="244" t="s">
        <v>1405</v>
      </c>
      <c r="BO8" s="244" t="s">
        <v>1405</v>
      </c>
      <c r="BP8" s="244" t="s">
        <v>1405</v>
      </c>
      <c r="BQ8" s="244" t="s">
        <v>1405</v>
      </c>
      <c r="BR8" s="244" t="s">
        <v>1405</v>
      </c>
      <c r="BS8" s="244" t="s">
        <v>1405</v>
      </c>
      <c r="BT8" s="244" t="s">
        <v>1405</v>
      </c>
      <c r="BU8" s="244" t="s">
        <v>1405</v>
      </c>
      <c r="BV8" s="244" t="s">
        <v>1405</v>
      </c>
    </row>
    <row r="9" spans="1:74" ht="11.1" customHeight="1" x14ac:dyDescent="0.2">
      <c r="A9" s="159" t="s">
        <v>1095</v>
      </c>
      <c r="B9" s="170" t="s">
        <v>1096</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v>0.11</v>
      </c>
      <c r="BD9" s="244" t="s">
        <v>1405</v>
      </c>
      <c r="BE9" s="244" t="s">
        <v>1405</v>
      </c>
      <c r="BF9" s="244" t="s">
        <v>1405</v>
      </c>
      <c r="BG9" s="244" t="s">
        <v>1405</v>
      </c>
      <c r="BH9" s="244" t="s">
        <v>1405</v>
      </c>
      <c r="BI9" s="244" t="s">
        <v>1405</v>
      </c>
      <c r="BJ9" s="244" t="s">
        <v>1405</v>
      </c>
      <c r="BK9" s="244" t="s">
        <v>1405</v>
      </c>
      <c r="BL9" s="244" t="s">
        <v>1405</v>
      </c>
      <c r="BM9" s="244" t="s">
        <v>1405</v>
      </c>
      <c r="BN9" s="244" t="s">
        <v>1405</v>
      </c>
      <c r="BO9" s="244" t="s">
        <v>1405</v>
      </c>
      <c r="BP9" s="244" t="s">
        <v>1405</v>
      </c>
      <c r="BQ9" s="244" t="s">
        <v>1405</v>
      </c>
      <c r="BR9" s="244" t="s">
        <v>1405</v>
      </c>
      <c r="BS9" s="244" t="s">
        <v>1405</v>
      </c>
      <c r="BT9" s="244" t="s">
        <v>1405</v>
      </c>
      <c r="BU9" s="244" t="s">
        <v>1405</v>
      </c>
      <c r="BV9" s="244" t="s">
        <v>1405</v>
      </c>
    </row>
    <row r="10" spans="1:74" ht="11.1" customHeight="1" x14ac:dyDescent="0.2">
      <c r="A10" s="159" t="s">
        <v>1020</v>
      </c>
      <c r="B10" s="170" t="s">
        <v>1021</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t="s">
        <v>1405</v>
      </c>
      <c r="BE10" s="244" t="s">
        <v>1405</v>
      </c>
      <c r="BF10" s="244" t="s">
        <v>1405</v>
      </c>
      <c r="BG10" s="244" t="s">
        <v>1405</v>
      </c>
      <c r="BH10" s="244" t="s">
        <v>1405</v>
      </c>
      <c r="BI10" s="244" t="s">
        <v>1405</v>
      </c>
      <c r="BJ10" s="244" t="s">
        <v>1405</v>
      </c>
      <c r="BK10" s="244" t="s">
        <v>1405</v>
      </c>
      <c r="BL10" s="244" t="s">
        <v>1405</v>
      </c>
      <c r="BM10" s="244" t="s">
        <v>1405</v>
      </c>
      <c r="BN10" s="244" t="s">
        <v>1405</v>
      </c>
      <c r="BO10" s="244" t="s">
        <v>1405</v>
      </c>
      <c r="BP10" s="244" t="s">
        <v>1405</v>
      </c>
      <c r="BQ10" s="244" t="s">
        <v>1405</v>
      </c>
      <c r="BR10" s="244" t="s">
        <v>1405</v>
      </c>
      <c r="BS10" s="244" t="s">
        <v>1405</v>
      </c>
      <c r="BT10" s="244" t="s">
        <v>1405</v>
      </c>
      <c r="BU10" s="244" t="s">
        <v>1405</v>
      </c>
      <c r="BV10" s="244" t="s">
        <v>1405</v>
      </c>
    </row>
    <row r="11" spans="1:74" ht="11.1" customHeight="1" x14ac:dyDescent="0.2">
      <c r="A11" s="159" t="s">
        <v>1012</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t="s">
        <v>1405</v>
      </c>
      <c r="BE11" s="244" t="s">
        <v>1405</v>
      </c>
      <c r="BF11" s="244" t="s">
        <v>1405</v>
      </c>
      <c r="BG11" s="244" t="s">
        <v>1405</v>
      </c>
      <c r="BH11" s="244" t="s">
        <v>1405</v>
      </c>
      <c r="BI11" s="244" t="s">
        <v>1405</v>
      </c>
      <c r="BJ11" s="244" t="s">
        <v>1405</v>
      </c>
      <c r="BK11" s="244" t="s">
        <v>1405</v>
      </c>
      <c r="BL11" s="244" t="s">
        <v>1405</v>
      </c>
      <c r="BM11" s="244" t="s">
        <v>1405</v>
      </c>
      <c r="BN11" s="244" t="s">
        <v>1405</v>
      </c>
      <c r="BO11" s="244" t="s">
        <v>1405</v>
      </c>
      <c r="BP11" s="244" t="s">
        <v>1405</v>
      </c>
      <c r="BQ11" s="244" t="s">
        <v>1405</v>
      </c>
      <c r="BR11" s="244" t="s">
        <v>1405</v>
      </c>
      <c r="BS11" s="244" t="s">
        <v>1405</v>
      </c>
      <c r="BT11" s="244" t="s">
        <v>1405</v>
      </c>
      <c r="BU11" s="244" t="s">
        <v>1405</v>
      </c>
      <c r="BV11" s="244" t="s">
        <v>1405</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t="s">
        <v>1405</v>
      </c>
      <c r="BE12" s="244" t="s">
        <v>1405</v>
      </c>
      <c r="BF12" s="244" t="s">
        <v>1405</v>
      </c>
      <c r="BG12" s="244" t="s">
        <v>1405</v>
      </c>
      <c r="BH12" s="244" t="s">
        <v>1405</v>
      </c>
      <c r="BI12" s="244" t="s">
        <v>1405</v>
      </c>
      <c r="BJ12" s="244" t="s">
        <v>1405</v>
      </c>
      <c r="BK12" s="244" t="s">
        <v>1405</v>
      </c>
      <c r="BL12" s="244" t="s">
        <v>1405</v>
      </c>
      <c r="BM12" s="244" t="s">
        <v>1405</v>
      </c>
      <c r="BN12" s="244" t="s">
        <v>1405</v>
      </c>
      <c r="BO12" s="244" t="s">
        <v>1405</v>
      </c>
      <c r="BP12" s="244" t="s">
        <v>1405</v>
      </c>
      <c r="BQ12" s="244" t="s">
        <v>1405</v>
      </c>
      <c r="BR12" s="244" t="s">
        <v>1405</v>
      </c>
      <c r="BS12" s="244" t="s">
        <v>1405</v>
      </c>
      <c r="BT12" s="244" t="s">
        <v>1405</v>
      </c>
      <c r="BU12" s="244" t="s">
        <v>1405</v>
      </c>
      <c r="BV12" s="244" t="s">
        <v>1405</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t="s">
        <v>1405</v>
      </c>
      <c r="BE13" s="244" t="s">
        <v>1405</v>
      </c>
      <c r="BF13" s="244" t="s">
        <v>1405</v>
      </c>
      <c r="BG13" s="244" t="s">
        <v>1405</v>
      </c>
      <c r="BH13" s="244" t="s">
        <v>1405</v>
      </c>
      <c r="BI13" s="244" t="s">
        <v>1405</v>
      </c>
      <c r="BJ13" s="244" t="s">
        <v>1405</v>
      </c>
      <c r="BK13" s="244" t="s">
        <v>1405</v>
      </c>
      <c r="BL13" s="244" t="s">
        <v>1405</v>
      </c>
      <c r="BM13" s="244" t="s">
        <v>1405</v>
      </c>
      <c r="BN13" s="244" t="s">
        <v>1405</v>
      </c>
      <c r="BO13" s="244" t="s">
        <v>1405</v>
      </c>
      <c r="BP13" s="244" t="s">
        <v>1405</v>
      </c>
      <c r="BQ13" s="244" t="s">
        <v>1405</v>
      </c>
      <c r="BR13" s="244" t="s">
        <v>1405</v>
      </c>
      <c r="BS13" s="244" t="s">
        <v>1405</v>
      </c>
      <c r="BT13" s="244" t="s">
        <v>1405</v>
      </c>
      <c r="BU13" s="244" t="s">
        <v>1405</v>
      </c>
      <c r="BV13" s="244" t="s">
        <v>1405</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1.18</v>
      </c>
      <c r="BD14" s="244" t="s">
        <v>1405</v>
      </c>
      <c r="BE14" s="244" t="s">
        <v>1405</v>
      </c>
      <c r="BF14" s="244" t="s">
        <v>1405</v>
      </c>
      <c r="BG14" s="244" t="s">
        <v>1405</v>
      </c>
      <c r="BH14" s="244" t="s">
        <v>1405</v>
      </c>
      <c r="BI14" s="244" t="s">
        <v>1405</v>
      </c>
      <c r="BJ14" s="244" t="s">
        <v>1405</v>
      </c>
      <c r="BK14" s="244" t="s">
        <v>1405</v>
      </c>
      <c r="BL14" s="244" t="s">
        <v>1405</v>
      </c>
      <c r="BM14" s="244" t="s">
        <v>1405</v>
      </c>
      <c r="BN14" s="244" t="s">
        <v>1405</v>
      </c>
      <c r="BO14" s="244" t="s">
        <v>1405</v>
      </c>
      <c r="BP14" s="244" t="s">
        <v>1405</v>
      </c>
      <c r="BQ14" s="244" t="s">
        <v>1405</v>
      </c>
      <c r="BR14" s="244" t="s">
        <v>1405</v>
      </c>
      <c r="BS14" s="244" t="s">
        <v>1405</v>
      </c>
      <c r="BT14" s="244" t="s">
        <v>1405</v>
      </c>
      <c r="BU14" s="244" t="s">
        <v>1405</v>
      </c>
      <c r="BV14" s="244" t="s">
        <v>1405</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1.32</v>
      </c>
      <c r="BD15" s="244" t="s">
        <v>1405</v>
      </c>
      <c r="BE15" s="244" t="s">
        <v>1405</v>
      </c>
      <c r="BF15" s="244" t="s">
        <v>1405</v>
      </c>
      <c r="BG15" s="244" t="s">
        <v>1405</v>
      </c>
      <c r="BH15" s="244" t="s">
        <v>1405</v>
      </c>
      <c r="BI15" s="244" t="s">
        <v>1405</v>
      </c>
      <c r="BJ15" s="244" t="s">
        <v>1405</v>
      </c>
      <c r="BK15" s="244" t="s">
        <v>1405</v>
      </c>
      <c r="BL15" s="244" t="s">
        <v>1405</v>
      </c>
      <c r="BM15" s="244" t="s">
        <v>1405</v>
      </c>
      <c r="BN15" s="244" t="s">
        <v>1405</v>
      </c>
      <c r="BO15" s="244" t="s">
        <v>1405</v>
      </c>
      <c r="BP15" s="244" t="s">
        <v>1405</v>
      </c>
      <c r="BQ15" s="244" t="s">
        <v>1405</v>
      </c>
      <c r="BR15" s="244" t="s">
        <v>1405</v>
      </c>
      <c r="BS15" s="244" t="s">
        <v>1405</v>
      </c>
      <c r="BT15" s="244" t="s">
        <v>1405</v>
      </c>
      <c r="BU15" s="244" t="s">
        <v>1405</v>
      </c>
      <c r="BV15" s="244" t="s">
        <v>1405</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t="s">
        <v>1405</v>
      </c>
      <c r="BE16" s="244" t="s">
        <v>1405</v>
      </c>
      <c r="BF16" s="244" t="s">
        <v>1405</v>
      </c>
      <c r="BG16" s="244" t="s">
        <v>1405</v>
      </c>
      <c r="BH16" s="244" t="s">
        <v>1405</v>
      </c>
      <c r="BI16" s="244" t="s">
        <v>1405</v>
      </c>
      <c r="BJ16" s="244" t="s">
        <v>1405</v>
      </c>
      <c r="BK16" s="244" t="s">
        <v>1405</v>
      </c>
      <c r="BL16" s="244" t="s">
        <v>1405</v>
      </c>
      <c r="BM16" s="244" t="s">
        <v>1405</v>
      </c>
      <c r="BN16" s="244" t="s">
        <v>1405</v>
      </c>
      <c r="BO16" s="244" t="s">
        <v>1405</v>
      </c>
      <c r="BP16" s="244" t="s">
        <v>1405</v>
      </c>
      <c r="BQ16" s="244" t="s">
        <v>1405</v>
      </c>
      <c r="BR16" s="244" t="s">
        <v>1405</v>
      </c>
      <c r="BS16" s="244" t="s">
        <v>1405</v>
      </c>
      <c r="BT16" s="244" t="s">
        <v>1405</v>
      </c>
      <c r="BU16" s="244" t="s">
        <v>1405</v>
      </c>
      <c r="BV16" s="244" t="s">
        <v>1405</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t="s">
        <v>1405</v>
      </c>
      <c r="BE17" s="244" t="s">
        <v>1405</v>
      </c>
      <c r="BF17" s="244" t="s">
        <v>1405</v>
      </c>
      <c r="BG17" s="244" t="s">
        <v>1405</v>
      </c>
      <c r="BH17" s="244" t="s">
        <v>1405</v>
      </c>
      <c r="BI17" s="244" t="s">
        <v>1405</v>
      </c>
      <c r="BJ17" s="244" t="s">
        <v>1405</v>
      </c>
      <c r="BK17" s="244" t="s">
        <v>1405</v>
      </c>
      <c r="BL17" s="244" t="s">
        <v>1405</v>
      </c>
      <c r="BM17" s="244" t="s">
        <v>1405</v>
      </c>
      <c r="BN17" s="244" t="s">
        <v>1405</v>
      </c>
      <c r="BO17" s="244" t="s">
        <v>1405</v>
      </c>
      <c r="BP17" s="244" t="s">
        <v>1405</v>
      </c>
      <c r="BQ17" s="244" t="s">
        <v>1405</v>
      </c>
      <c r="BR17" s="244" t="s">
        <v>1405</v>
      </c>
      <c r="BS17" s="244" t="s">
        <v>1405</v>
      </c>
      <c r="BT17" s="244" t="s">
        <v>1405</v>
      </c>
      <c r="BU17" s="244" t="s">
        <v>1405</v>
      </c>
      <c r="BV17" s="244" t="s">
        <v>1405</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t="s">
        <v>1405</v>
      </c>
      <c r="BE18" s="244" t="s">
        <v>1405</v>
      </c>
      <c r="BF18" s="244" t="s">
        <v>1405</v>
      </c>
      <c r="BG18" s="244" t="s">
        <v>1405</v>
      </c>
      <c r="BH18" s="244" t="s">
        <v>1405</v>
      </c>
      <c r="BI18" s="244" t="s">
        <v>1405</v>
      </c>
      <c r="BJ18" s="244" t="s">
        <v>1405</v>
      </c>
      <c r="BK18" s="244" t="s">
        <v>1405</v>
      </c>
      <c r="BL18" s="244" t="s">
        <v>1405</v>
      </c>
      <c r="BM18" s="244" t="s">
        <v>1405</v>
      </c>
      <c r="BN18" s="244" t="s">
        <v>1405</v>
      </c>
      <c r="BO18" s="244" t="s">
        <v>1405</v>
      </c>
      <c r="BP18" s="244" t="s">
        <v>1405</v>
      </c>
      <c r="BQ18" s="244" t="s">
        <v>1405</v>
      </c>
      <c r="BR18" s="244" t="s">
        <v>1405</v>
      </c>
      <c r="BS18" s="244" t="s">
        <v>1405</v>
      </c>
      <c r="BT18" s="244" t="s">
        <v>1405</v>
      </c>
      <c r="BU18" s="244" t="s">
        <v>1405</v>
      </c>
      <c r="BV18" s="244" t="s">
        <v>1405</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25.015000000000001</v>
      </c>
      <c r="BC19" s="244">
        <v>25.457000000000001</v>
      </c>
      <c r="BD19" s="368">
        <v>26.462</v>
      </c>
      <c r="BE19" s="368">
        <v>27.44</v>
      </c>
      <c r="BF19" s="368">
        <v>28</v>
      </c>
      <c r="BG19" s="368">
        <v>28.5</v>
      </c>
      <c r="BH19" s="368">
        <v>28.755125</v>
      </c>
      <c r="BI19" s="368">
        <v>28.753785000000001</v>
      </c>
      <c r="BJ19" s="368">
        <v>28.732444000000001</v>
      </c>
      <c r="BK19" s="368">
        <v>28.677534000000001</v>
      </c>
      <c r="BL19" s="368">
        <v>28.687194000000002</v>
      </c>
      <c r="BM19" s="368">
        <v>28.657854</v>
      </c>
      <c r="BN19" s="368">
        <v>28.646514</v>
      </c>
      <c r="BO19" s="368">
        <v>28.681536000000001</v>
      </c>
      <c r="BP19" s="368">
        <v>28.666907999999999</v>
      </c>
      <c r="BQ19" s="368">
        <v>28.672294000000001</v>
      </c>
      <c r="BR19" s="368">
        <v>28.667691999999999</v>
      </c>
      <c r="BS19" s="368">
        <v>28.673103000000001</v>
      </c>
      <c r="BT19" s="368">
        <v>28.678526999999999</v>
      </c>
      <c r="BU19" s="368">
        <v>28.673963000000001</v>
      </c>
      <c r="BV19" s="368">
        <v>28.659410000000001</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443"/>
      <c r="BE20" s="443"/>
      <c r="BF20" s="443"/>
      <c r="BG20" s="443"/>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999</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5.2780204026000002</v>
      </c>
      <c r="AZ21" s="244">
        <v>5.2702031454</v>
      </c>
      <c r="BA21" s="244">
        <v>5.2531832733000003</v>
      </c>
      <c r="BB21" s="244">
        <v>5.2585755734999999</v>
      </c>
      <c r="BC21" s="244">
        <v>5.2486185249000004</v>
      </c>
      <c r="BD21" s="368">
        <v>5.2624317315000004</v>
      </c>
      <c r="BE21" s="368">
        <v>5.3277592202999999</v>
      </c>
      <c r="BF21" s="368">
        <v>5.3476326139000001</v>
      </c>
      <c r="BG21" s="368">
        <v>5.3131203957000004</v>
      </c>
      <c r="BH21" s="368">
        <v>5.3084132355999998</v>
      </c>
      <c r="BI21" s="368">
        <v>5.3730481416</v>
      </c>
      <c r="BJ21" s="368">
        <v>5.4507885044000002</v>
      </c>
      <c r="BK21" s="368">
        <v>5.6556407239000004</v>
      </c>
      <c r="BL21" s="368">
        <v>5.5702751225</v>
      </c>
      <c r="BM21" s="368">
        <v>5.5440438786000001</v>
      </c>
      <c r="BN21" s="368">
        <v>5.4634170095999997</v>
      </c>
      <c r="BO21" s="368">
        <v>5.4524426146999998</v>
      </c>
      <c r="BP21" s="368">
        <v>5.4658742979000001</v>
      </c>
      <c r="BQ21" s="368">
        <v>5.4909872174999999</v>
      </c>
      <c r="BR21" s="368">
        <v>5.5106694326000003</v>
      </c>
      <c r="BS21" s="368">
        <v>5.4760195083000003</v>
      </c>
      <c r="BT21" s="368">
        <v>5.4625463162000001</v>
      </c>
      <c r="BU21" s="368">
        <v>5.5269649374999998</v>
      </c>
      <c r="BV21" s="368">
        <v>5.6046667589999997</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443"/>
      <c r="BE22" s="443"/>
      <c r="BF22" s="443"/>
      <c r="BG22" s="443"/>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30.608020403000001</v>
      </c>
      <c r="AZ23" s="244">
        <v>30.140203145000001</v>
      </c>
      <c r="BA23" s="244">
        <v>30.283183272999999</v>
      </c>
      <c r="BB23" s="244">
        <v>30.273575573999999</v>
      </c>
      <c r="BC23" s="244">
        <v>30.705618524999998</v>
      </c>
      <c r="BD23" s="368">
        <v>31.724431731999999</v>
      </c>
      <c r="BE23" s="368">
        <v>32.767759220000002</v>
      </c>
      <c r="BF23" s="368">
        <v>33.347632613999998</v>
      </c>
      <c r="BG23" s="368">
        <v>33.813120396000002</v>
      </c>
      <c r="BH23" s="368">
        <v>34.063538235999999</v>
      </c>
      <c r="BI23" s="368">
        <v>34.126833142000002</v>
      </c>
      <c r="BJ23" s="368">
        <v>34.183232504000003</v>
      </c>
      <c r="BK23" s="368">
        <v>34.333174724000003</v>
      </c>
      <c r="BL23" s="368">
        <v>34.257469122000003</v>
      </c>
      <c r="BM23" s="368">
        <v>34.201897879000001</v>
      </c>
      <c r="BN23" s="368">
        <v>34.109931009999997</v>
      </c>
      <c r="BO23" s="368">
        <v>34.133978614999997</v>
      </c>
      <c r="BP23" s="368">
        <v>34.132782298000002</v>
      </c>
      <c r="BQ23" s="368">
        <v>34.163281218000002</v>
      </c>
      <c r="BR23" s="368">
        <v>34.178361432999999</v>
      </c>
      <c r="BS23" s="368">
        <v>34.149122507999998</v>
      </c>
      <c r="BT23" s="368">
        <v>34.141073316000004</v>
      </c>
      <c r="BU23" s="368">
        <v>34.200927938</v>
      </c>
      <c r="BV23" s="368">
        <v>34.264076758999998</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443"/>
      <c r="BE24" s="443"/>
      <c r="BF24" s="443"/>
      <c r="BG24" s="443"/>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368"/>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444">
        <v>26.98</v>
      </c>
      <c r="BE26" s="444">
        <v>27.08</v>
      </c>
      <c r="BF26" s="444">
        <v>27.18</v>
      </c>
      <c r="BG26" s="444">
        <v>27.28</v>
      </c>
      <c r="BH26" s="444">
        <v>27.38</v>
      </c>
      <c r="BI26" s="444">
        <v>27.38</v>
      </c>
      <c r="BJ26" s="444">
        <v>27.38</v>
      </c>
      <c r="BK26" s="444">
        <v>27.381</v>
      </c>
      <c r="BL26" s="444">
        <v>27.382000000000001</v>
      </c>
      <c r="BM26" s="444">
        <v>27.382999999999999</v>
      </c>
      <c r="BN26" s="444">
        <v>27.384</v>
      </c>
      <c r="BO26" s="444">
        <v>27.385000000000002</v>
      </c>
      <c r="BP26" s="444">
        <v>27.385999999999999</v>
      </c>
      <c r="BQ26" s="444">
        <v>27.387</v>
      </c>
      <c r="BR26" s="444">
        <v>27.388000000000002</v>
      </c>
      <c r="BS26" s="444">
        <v>27.388999999999999</v>
      </c>
      <c r="BT26" s="444">
        <v>27.39</v>
      </c>
      <c r="BU26" s="444">
        <v>27.390999999999998</v>
      </c>
      <c r="BV26" s="444">
        <v>27.391999999999999</v>
      </c>
    </row>
    <row r="27" spans="1:74" ht="11.1" customHeight="1" x14ac:dyDescent="0.2">
      <c r="A27" s="159" t="s">
        <v>1023</v>
      </c>
      <c r="B27" s="170" t="s">
        <v>1354</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6.7350000000000003</v>
      </c>
      <c r="BD27" s="444">
        <v>6.49</v>
      </c>
      <c r="BE27" s="444">
        <v>6.48</v>
      </c>
      <c r="BF27" s="444">
        <v>6.47</v>
      </c>
      <c r="BG27" s="444">
        <v>6.46</v>
      </c>
      <c r="BH27" s="444">
        <v>6.1451250000000002</v>
      </c>
      <c r="BI27" s="444">
        <v>6.1437850000000003</v>
      </c>
      <c r="BJ27" s="444">
        <v>6.1224439999999998</v>
      </c>
      <c r="BK27" s="444">
        <v>6.0575340000000004</v>
      </c>
      <c r="BL27" s="444">
        <v>6.0671939999999998</v>
      </c>
      <c r="BM27" s="444">
        <v>6.0378540000000003</v>
      </c>
      <c r="BN27" s="444">
        <v>6.0265139999999997</v>
      </c>
      <c r="BO27" s="444">
        <v>6.0615360000000003</v>
      </c>
      <c r="BP27" s="444">
        <v>6.0469080000000002</v>
      </c>
      <c r="BQ27" s="444">
        <v>6.0522939999999998</v>
      </c>
      <c r="BR27" s="444">
        <v>6.0476919999999996</v>
      </c>
      <c r="BS27" s="444">
        <v>6.0531030000000001</v>
      </c>
      <c r="BT27" s="444">
        <v>6.0585269999999998</v>
      </c>
      <c r="BU27" s="444">
        <v>6.0539630000000004</v>
      </c>
      <c r="BV27" s="444">
        <v>6.0514099999999997</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33.577221999999999</v>
      </c>
      <c r="BD28" s="368">
        <v>33.47</v>
      </c>
      <c r="BE28" s="368">
        <v>33.56</v>
      </c>
      <c r="BF28" s="368">
        <v>33.65</v>
      </c>
      <c r="BG28" s="368">
        <v>33.74</v>
      </c>
      <c r="BH28" s="368">
        <v>33.525125000000003</v>
      </c>
      <c r="BI28" s="368">
        <v>33.523784999999997</v>
      </c>
      <c r="BJ28" s="368">
        <v>33.502443999999997</v>
      </c>
      <c r="BK28" s="368">
        <v>33.438533999999997</v>
      </c>
      <c r="BL28" s="368">
        <v>33.449193999999999</v>
      </c>
      <c r="BM28" s="368">
        <v>33.420853999999999</v>
      </c>
      <c r="BN28" s="368">
        <v>33.410513999999999</v>
      </c>
      <c r="BO28" s="368">
        <v>33.446536000000002</v>
      </c>
      <c r="BP28" s="368">
        <v>33.432907999999998</v>
      </c>
      <c r="BQ28" s="368">
        <v>33.439293999999997</v>
      </c>
      <c r="BR28" s="368">
        <v>33.435692000000003</v>
      </c>
      <c r="BS28" s="368">
        <v>33.442103000000003</v>
      </c>
      <c r="BT28" s="368">
        <v>33.448526999999999</v>
      </c>
      <c r="BU28" s="368">
        <v>33.444963000000001</v>
      </c>
      <c r="BV28" s="368">
        <v>33.44341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368"/>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368"/>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444">
        <v>6.2530000000000001</v>
      </c>
      <c r="BE31" s="444">
        <v>5.54</v>
      </c>
      <c r="BF31" s="444">
        <v>5.08</v>
      </c>
      <c r="BG31" s="444">
        <v>4.68</v>
      </c>
      <c r="BH31" s="444">
        <v>4.68</v>
      </c>
      <c r="BI31" s="444">
        <v>4.68</v>
      </c>
      <c r="BJ31" s="444">
        <v>4.68</v>
      </c>
      <c r="BK31" s="444">
        <v>4.681</v>
      </c>
      <c r="BL31" s="444">
        <v>4.6820000000000004</v>
      </c>
      <c r="BM31" s="444">
        <v>4.6829999999999998</v>
      </c>
      <c r="BN31" s="444">
        <v>4.6840000000000002</v>
      </c>
      <c r="BO31" s="444">
        <v>4.6849999999999996</v>
      </c>
      <c r="BP31" s="444">
        <v>4.6859999999999999</v>
      </c>
      <c r="BQ31" s="444">
        <v>4.6870000000000003</v>
      </c>
      <c r="BR31" s="444">
        <v>4.6879999999999997</v>
      </c>
      <c r="BS31" s="444">
        <v>4.6890000000000001</v>
      </c>
      <c r="BT31" s="444">
        <v>4.6900000000000004</v>
      </c>
      <c r="BU31" s="444">
        <v>4.6909999999999998</v>
      </c>
      <c r="BV31" s="444">
        <v>4.6920000000000002</v>
      </c>
    </row>
    <row r="32" spans="1:74" ht="11.1" customHeight="1" x14ac:dyDescent="0.2">
      <c r="A32" s="159" t="s">
        <v>1024</v>
      </c>
      <c r="B32" s="170" t="s">
        <v>1354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1.175</v>
      </c>
      <c r="BC32" s="740">
        <v>1.21</v>
      </c>
      <c r="BD32" s="444">
        <v>0.755</v>
      </c>
      <c r="BE32" s="444">
        <v>0.57999999999999996</v>
      </c>
      <c r="BF32" s="444">
        <v>0.56999999999999995</v>
      </c>
      <c r="BG32" s="444">
        <v>0.56000000000000005</v>
      </c>
      <c r="BH32" s="444">
        <v>0.09</v>
      </c>
      <c r="BI32" s="444">
        <v>0.09</v>
      </c>
      <c r="BJ32" s="444">
        <v>0.09</v>
      </c>
      <c r="BK32" s="444">
        <v>0.08</v>
      </c>
      <c r="BL32" s="444">
        <v>0.08</v>
      </c>
      <c r="BM32" s="444">
        <v>0.08</v>
      </c>
      <c r="BN32" s="444">
        <v>0.08</v>
      </c>
      <c r="BO32" s="444">
        <v>0.08</v>
      </c>
      <c r="BP32" s="444">
        <v>0.08</v>
      </c>
      <c r="BQ32" s="444">
        <v>0.08</v>
      </c>
      <c r="BR32" s="444">
        <v>0.08</v>
      </c>
      <c r="BS32" s="444">
        <v>0.08</v>
      </c>
      <c r="BT32" s="444">
        <v>0.08</v>
      </c>
      <c r="BU32" s="444">
        <v>0.08</v>
      </c>
      <c r="BV32" s="444">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8.4711110000000005</v>
      </c>
      <c r="BC33" s="244">
        <v>8.1202220000000001</v>
      </c>
      <c r="BD33" s="368">
        <v>7.008</v>
      </c>
      <c r="BE33" s="368">
        <v>6.12</v>
      </c>
      <c r="BF33" s="368">
        <v>5.65</v>
      </c>
      <c r="BG33" s="368">
        <v>5.24</v>
      </c>
      <c r="BH33" s="368">
        <v>4.7699999999999996</v>
      </c>
      <c r="BI33" s="368">
        <v>4.7699999999999996</v>
      </c>
      <c r="BJ33" s="368">
        <v>4.7699999999999996</v>
      </c>
      <c r="BK33" s="368">
        <v>4.7610000000000001</v>
      </c>
      <c r="BL33" s="368">
        <v>4.7619999999999996</v>
      </c>
      <c r="BM33" s="368">
        <v>4.7629999999999999</v>
      </c>
      <c r="BN33" s="368">
        <v>4.7640000000000002</v>
      </c>
      <c r="BO33" s="368">
        <v>4.7649999999999997</v>
      </c>
      <c r="BP33" s="368">
        <v>4.766</v>
      </c>
      <c r="BQ33" s="368">
        <v>4.7670000000000003</v>
      </c>
      <c r="BR33" s="368">
        <v>4.7679999999999998</v>
      </c>
      <c r="BS33" s="368">
        <v>4.7690000000000001</v>
      </c>
      <c r="BT33" s="368">
        <v>4.7699999999999996</v>
      </c>
      <c r="BU33" s="368">
        <v>4.7709999999999999</v>
      </c>
      <c r="BV33" s="368">
        <v>4.7839999999999998</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368"/>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2.3651612903000001</v>
      </c>
      <c r="BD35" s="559" t="s">
        <v>1404</v>
      </c>
      <c r="BE35" s="559" t="s">
        <v>1404</v>
      </c>
      <c r="BF35" s="559" t="s">
        <v>1404</v>
      </c>
      <c r="BG35" s="559" t="s">
        <v>1404</v>
      </c>
      <c r="BH35" s="559" t="s">
        <v>1404</v>
      </c>
      <c r="BI35" s="559" t="s">
        <v>1404</v>
      </c>
      <c r="BJ35" s="559" t="s">
        <v>1404</v>
      </c>
      <c r="BK35" s="559" t="s">
        <v>1404</v>
      </c>
      <c r="BL35" s="559" t="s">
        <v>1404</v>
      </c>
      <c r="BM35" s="559" t="s">
        <v>1404</v>
      </c>
      <c r="BN35" s="559" t="s">
        <v>1404</v>
      </c>
      <c r="BO35" s="559" t="s">
        <v>1404</v>
      </c>
      <c r="BP35" s="559" t="s">
        <v>1404</v>
      </c>
      <c r="BQ35" s="559" t="s">
        <v>1404</v>
      </c>
      <c r="BR35" s="559" t="s">
        <v>1404</v>
      </c>
      <c r="BS35" s="559" t="s">
        <v>1404</v>
      </c>
      <c r="BT35" s="559" t="s">
        <v>1404</v>
      </c>
      <c r="BU35" s="559" t="s">
        <v>1404</v>
      </c>
      <c r="BV35" s="559" t="s">
        <v>1404</v>
      </c>
    </row>
    <row r="36" spans="1:74" ht="12" customHeight="1" x14ac:dyDescent="0.2">
      <c r="B36" s="782" t="s">
        <v>1022</v>
      </c>
      <c r="C36" s="759"/>
      <c r="D36" s="759"/>
      <c r="E36" s="759"/>
      <c r="F36" s="759"/>
      <c r="G36" s="759"/>
      <c r="H36" s="759"/>
      <c r="I36" s="759"/>
      <c r="J36" s="759"/>
      <c r="K36" s="759"/>
      <c r="L36" s="759"/>
      <c r="M36" s="759"/>
      <c r="N36" s="759"/>
      <c r="O36" s="759"/>
      <c r="P36" s="759"/>
      <c r="Q36" s="759"/>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3" t="s">
        <v>1356</v>
      </c>
      <c r="C37" s="762"/>
      <c r="D37" s="762"/>
      <c r="E37" s="762"/>
      <c r="F37" s="762"/>
      <c r="G37" s="762"/>
      <c r="H37" s="762"/>
      <c r="I37" s="762"/>
      <c r="J37" s="762"/>
      <c r="K37" s="762"/>
      <c r="L37" s="762"/>
      <c r="M37" s="762"/>
      <c r="N37" s="762"/>
      <c r="O37" s="762"/>
      <c r="P37" s="762"/>
      <c r="Q37" s="759"/>
    </row>
    <row r="38" spans="1:74" ht="12" customHeight="1" x14ac:dyDescent="0.2">
      <c r="B38" s="784" t="s">
        <v>1357</v>
      </c>
      <c r="C38" s="784"/>
      <c r="D38" s="784"/>
      <c r="E38" s="784"/>
      <c r="F38" s="784"/>
      <c r="G38" s="784"/>
      <c r="H38" s="784"/>
      <c r="I38" s="784"/>
      <c r="J38" s="784"/>
      <c r="K38" s="784"/>
      <c r="L38" s="784"/>
      <c r="M38" s="784"/>
      <c r="N38" s="784"/>
      <c r="O38" s="784"/>
      <c r="P38" s="784"/>
      <c r="Q38" s="716"/>
    </row>
    <row r="39" spans="1:74" s="397" customFormat="1" ht="12" customHeight="1" x14ac:dyDescent="0.25">
      <c r="A39" s="398"/>
      <c r="B39" s="770" t="str">
        <f>"Notes: "&amp;"EIA completed modeling and analysis for this report on " &amp;Dates!D2&amp;"."</f>
        <v>Notes: EIA completed modeling and analysis for this report on Thursday June 3, 2021.</v>
      </c>
      <c r="C39" s="769"/>
      <c r="D39" s="769"/>
      <c r="E39" s="769"/>
      <c r="F39" s="769"/>
      <c r="G39" s="769"/>
      <c r="H39" s="769"/>
      <c r="I39" s="769"/>
      <c r="J39" s="769"/>
      <c r="K39" s="769"/>
      <c r="L39" s="769"/>
      <c r="M39" s="769"/>
      <c r="N39" s="769"/>
      <c r="O39" s="769"/>
      <c r="P39" s="769"/>
      <c r="Q39" s="769"/>
      <c r="AY39" s="483"/>
      <c r="AZ39" s="483"/>
      <c r="BA39" s="483"/>
      <c r="BB39" s="483"/>
      <c r="BC39" s="483"/>
      <c r="BD39" s="577"/>
      <c r="BE39" s="577"/>
      <c r="BF39" s="577"/>
      <c r="BG39" s="483"/>
      <c r="BH39" s="483"/>
      <c r="BI39" s="483"/>
      <c r="BJ39" s="483"/>
    </row>
    <row r="40" spans="1:74" s="397" customFormat="1" ht="12" customHeight="1" x14ac:dyDescent="0.25">
      <c r="A40" s="398"/>
      <c r="B40" s="770" t="s">
        <v>353</v>
      </c>
      <c r="C40" s="769"/>
      <c r="D40" s="769"/>
      <c r="E40" s="769"/>
      <c r="F40" s="769"/>
      <c r="G40" s="769"/>
      <c r="H40" s="769"/>
      <c r="I40" s="769"/>
      <c r="J40" s="769"/>
      <c r="K40" s="769"/>
      <c r="L40" s="769"/>
      <c r="M40" s="769"/>
      <c r="N40" s="769"/>
      <c r="O40" s="769"/>
      <c r="P40" s="769"/>
      <c r="Q40" s="769"/>
      <c r="AY40" s="483"/>
      <c r="AZ40" s="483"/>
      <c r="BA40" s="483"/>
      <c r="BB40" s="483"/>
      <c r="BC40" s="483"/>
      <c r="BD40" s="577"/>
      <c r="BE40" s="577"/>
      <c r="BF40" s="577"/>
      <c r="BG40" s="483"/>
      <c r="BH40" s="483"/>
      <c r="BI40" s="483"/>
      <c r="BJ40" s="483"/>
    </row>
    <row r="41" spans="1:74" s="397" customFormat="1" ht="12" customHeight="1" x14ac:dyDescent="0.25">
      <c r="A41" s="398"/>
      <c r="B41" s="776" t="s">
        <v>885</v>
      </c>
      <c r="C41" s="744"/>
      <c r="D41" s="744"/>
      <c r="E41" s="744"/>
      <c r="F41" s="744"/>
      <c r="G41" s="744"/>
      <c r="H41" s="744"/>
      <c r="I41" s="744"/>
      <c r="J41" s="744"/>
      <c r="K41" s="744"/>
      <c r="L41" s="744"/>
      <c r="M41" s="744"/>
      <c r="N41" s="744"/>
      <c r="O41" s="744"/>
      <c r="P41" s="744"/>
      <c r="Q41" s="744"/>
      <c r="AY41" s="483"/>
      <c r="AZ41" s="483"/>
      <c r="BA41" s="483"/>
      <c r="BB41" s="483"/>
      <c r="BC41" s="483"/>
      <c r="BD41" s="577"/>
      <c r="BE41" s="577"/>
      <c r="BF41" s="577"/>
      <c r="BG41" s="483"/>
      <c r="BH41" s="483"/>
      <c r="BI41" s="483"/>
      <c r="BJ41" s="483"/>
    </row>
    <row r="42" spans="1:74" s="397" customFormat="1" ht="12" customHeight="1" x14ac:dyDescent="0.25">
      <c r="A42" s="398"/>
      <c r="B42" s="779" t="s">
        <v>854</v>
      </c>
      <c r="C42" s="759"/>
      <c r="D42" s="759"/>
      <c r="E42" s="759"/>
      <c r="F42" s="759"/>
      <c r="G42" s="759"/>
      <c r="H42" s="759"/>
      <c r="I42" s="759"/>
      <c r="J42" s="759"/>
      <c r="K42" s="759"/>
      <c r="L42" s="759"/>
      <c r="M42" s="759"/>
      <c r="N42" s="759"/>
      <c r="O42" s="759"/>
      <c r="P42" s="759"/>
      <c r="Q42" s="759"/>
      <c r="AY42" s="483"/>
      <c r="AZ42" s="483"/>
      <c r="BA42" s="483"/>
      <c r="BB42" s="483"/>
      <c r="BC42" s="483"/>
      <c r="BD42" s="577"/>
      <c r="BE42" s="577"/>
      <c r="BF42" s="577"/>
      <c r="BG42" s="483"/>
      <c r="BH42" s="483"/>
      <c r="BI42" s="483"/>
      <c r="BJ42" s="483"/>
    </row>
    <row r="43" spans="1:74" s="397" customFormat="1" ht="12" customHeight="1" x14ac:dyDescent="0.25">
      <c r="A43" s="398"/>
      <c r="B43" s="765" t="s">
        <v>838</v>
      </c>
      <c r="C43" s="766"/>
      <c r="D43" s="766"/>
      <c r="E43" s="766"/>
      <c r="F43" s="766"/>
      <c r="G43" s="766"/>
      <c r="H43" s="766"/>
      <c r="I43" s="766"/>
      <c r="J43" s="766"/>
      <c r="K43" s="766"/>
      <c r="L43" s="766"/>
      <c r="M43" s="766"/>
      <c r="N43" s="766"/>
      <c r="O43" s="766"/>
      <c r="P43" s="766"/>
      <c r="Q43" s="759"/>
      <c r="AY43" s="483"/>
      <c r="AZ43" s="483"/>
      <c r="BA43" s="483"/>
      <c r="BB43" s="483"/>
      <c r="BC43" s="483"/>
      <c r="BD43" s="577"/>
      <c r="BE43" s="577"/>
      <c r="BF43" s="577"/>
      <c r="BG43" s="483"/>
      <c r="BH43" s="483"/>
      <c r="BI43" s="483"/>
      <c r="BJ43" s="483"/>
    </row>
    <row r="44" spans="1:74" s="397" customFormat="1" ht="12" customHeight="1" x14ac:dyDescent="0.25">
      <c r="A44" s="393"/>
      <c r="B44" s="771" t="s">
        <v>1384</v>
      </c>
      <c r="C44" s="759"/>
      <c r="D44" s="759"/>
      <c r="E44" s="759"/>
      <c r="F44" s="759"/>
      <c r="G44" s="759"/>
      <c r="H44" s="759"/>
      <c r="I44" s="759"/>
      <c r="J44" s="759"/>
      <c r="K44" s="759"/>
      <c r="L44" s="759"/>
      <c r="M44" s="759"/>
      <c r="N44" s="759"/>
      <c r="O44" s="759"/>
      <c r="P44" s="759"/>
      <c r="Q44" s="759"/>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E14" sqref="BE14"/>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2.75" customHeight="1" x14ac:dyDescent="0.25">
      <c r="A1" s="741" t="s">
        <v>798</v>
      </c>
      <c r="B1" s="791" t="s">
        <v>1362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c r="BJ1" s="791"/>
      <c r="BK1" s="791"/>
      <c r="BL1" s="791"/>
      <c r="BM1" s="791"/>
      <c r="BN1" s="791"/>
      <c r="BO1" s="791"/>
      <c r="BP1" s="791"/>
      <c r="BQ1" s="791"/>
      <c r="BR1" s="791"/>
      <c r="BS1" s="791"/>
      <c r="BT1" s="791"/>
      <c r="BU1" s="791"/>
      <c r="BV1" s="791"/>
    </row>
    <row r="2" spans="1:74" ht="12.75" customHeight="1" x14ac:dyDescent="0.25">
      <c r="A2" s="742"/>
      <c r="B2" s="486" t="str">
        <f>"U.S. Energy Information Administration  |  Short-Term Energy Outlook  - "&amp;Dates!D1</f>
        <v>U.S. Energy Information Administration  |  Short-Term Energy Outlook  - June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2" x14ac:dyDescent="0.25">
      <c r="B3" s="432"/>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22.273237000000002</v>
      </c>
      <c r="AW6" s="244">
        <v>22.492932</v>
      </c>
      <c r="AX6" s="244">
        <v>22.576201999999999</v>
      </c>
      <c r="AY6" s="244">
        <v>22.161006999000001</v>
      </c>
      <c r="AZ6" s="244">
        <v>21.140110999000001</v>
      </c>
      <c r="BA6" s="244">
        <v>23.194479511000001</v>
      </c>
      <c r="BB6" s="244">
        <v>23.289591885</v>
      </c>
      <c r="BC6" s="244">
        <v>23.794665459000001</v>
      </c>
      <c r="BD6" s="368">
        <v>24.171184632999999</v>
      </c>
      <c r="BE6" s="368">
        <v>24.010769105000001</v>
      </c>
      <c r="BF6" s="368">
        <v>24.419014215000001</v>
      </c>
      <c r="BG6" s="368">
        <v>23.918733992</v>
      </c>
      <c r="BH6" s="368">
        <v>24.318945182</v>
      </c>
      <c r="BI6" s="368">
        <v>24.552066486000001</v>
      </c>
      <c r="BJ6" s="368">
        <v>24.509351559999999</v>
      </c>
      <c r="BK6" s="368">
        <v>24.080092444000002</v>
      </c>
      <c r="BL6" s="368">
        <v>24.033561680999998</v>
      </c>
      <c r="BM6" s="368">
        <v>24.330028595000002</v>
      </c>
      <c r="BN6" s="368">
        <v>24.384428710000002</v>
      </c>
      <c r="BO6" s="368">
        <v>24.640171062</v>
      </c>
      <c r="BP6" s="368">
        <v>24.880485529000001</v>
      </c>
      <c r="BQ6" s="368">
        <v>24.965163700000002</v>
      </c>
      <c r="BR6" s="368">
        <v>25.354667971000001</v>
      </c>
      <c r="BS6" s="368">
        <v>24.827728815</v>
      </c>
      <c r="BT6" s="368">
        <v>25.011943694999999</v>
      </c>
      <c r="BU6" s="368">
        <v>25.064749979999998</v>
      </c>
      <c r="BV6" s="368">
        <v>25.065762057000001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2.1677029999999999</v>
      </c>
      <c r="AX7" s="244">
        <v>2.0044230000000001</v>
      </c>
      <c r="AY7" s="244">
        <v>1.913168</v>
      </c>
      <c r="AZ7" s="244">
        <v>2.0016349999999998</v>
      </c>
      <c r="BA7" s="244">
        <v>2.1814332730000001</v>
      </c>
      <c r="BB7" s="244">
        <v>2.0877124450000002</v>
      </c>
      <c r="BC7" s="244">
        <v>2.1531322589999999</v>
      </c>
      <c r="BD7" s="368">
        <v>2.2326171700000002</v>
      </c>
      <c r="BE7" s="368">
        <v>2.2360897180000001</v>
      </c>
      <c r="BF7" s="368">
        <v>2.324748386</v>
      </c>
      <c r="BG7" s="368">
        <v>2.2856310070000001</v>
      </c>
      <c r="BH7" s="368">
        <v>2.2880193630000001</v>
      </c>
      <c r="BI7" s="368">
        <v>2.3171264979999999</v>
      </c>
      <c r="BJ7" s="368">
        <v>2.3187193640000001</v>
      </c>
      <c r="BK7" s="368">
        <v>2.2712534419999999</v>
      </c>
      <c r="BL7" s="368">
        <v>2.3176928220000002</v>
      </c>
      <c r="BM7" s="368">
        <v>2.213992008</v>
      </c>
      <c r="BN7" s="368">
        <v>2.1570754970000001</v>
      </c>
      <c r="BO7" s="368">
        <v>2.2185938329999999</v>
      </c>
      <c r="BP7" s="368">
        <v>2.2751099309999998</v>
      </c>
      <c r="BQ7" s="368">
        <v>2.2936911819999999</v>
      </c>
      <c r="BR7" s="368">
        <v>2.3503796640000001</v>
      </c>
      <c r="BS7" s="368">
        <v>2.3090918770000002</v>
      </c>
      <c r="BT7" s="368">
        <v>2.2854525250000002</v>
      </c>
      <c r="BU7" s="368">
        <v>2.3091139269999998</v>
      </c>
      <c r="BV7" s="368">
        <v>2.3165295420000001</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1.6682680000000001</v>
      </c>
      <c r="AW8" s="244">
        <v>1.6138049999999999</v>
      </c>
      <c r="AX8" s="244">
        <v>1.767077</v>
      </c>
      <c r="AY8" s="244">
        <v>1.643235</v>
      </c>
      <c r="AZ8" s="244">
        <v>1.685074</v>
      </c>
      <c r="BA8" s="244">
        <v>1.8000132390000001</v>
      </c>
      <c r="BB8" s="244">
        <v>1.806427308</v>
      </c>
      <c r="BC8" s="244">
        <v>1.8588084819999999</v>
      </c>
      <c r="BD8" s="368">
        <v>1.887826464</v>
      </c>
      <c r="BE8" s="368">
        <v>1.8775383880000001</v>
      </c>
      <c r="BF8" s="368">
        <v>1.8627848300000001</v>
      </c>
      <c r="BG8" s="368">
        <v>1.8299419859999999</v>
      </c>
      <c r="BH8" s="368">
        <v>1.85778482</v>
      </c>
      <c r="BI8" s="368">
        <v>1.835878989</v>
      </c>
      <c r="BJ8" s="368">
        <v>1.943161197</v>
      </c>
      <c r="BK8" s="368">
        <v>1.7802750039999999</v>
      </c>
      <c r="BL8" s="368">
        <v>1.8380748609999999</v>
      </c>
      <c r="BM8" s="368">
        <v>1.8249025889999999</v>
      </c>
      <c r="BN8" s="368">
        <v>1.8182292149999999</v>
      </c>
      <c r="BO8" s="368">
        <v>1.8277432309999999</v>
      </c>
      <c r="BP8" s="368">
        <v>1.8554116</v>
      </c>
      <c r="BQ8" s="368">
        <v>1.84836852</v>
      </c>
      <c r="BR8" s="368">
        <v>1.8295543089999999</v>
      </c>
      <c r="BS8" s="368">
        <v>1.79449294</v>
      </c>
      <c r="BT8" s="368">
        <v>1.8121771719999999</v>
      </c>
      <c r="BU8" s="368">
        <v>1.7905620550000001</v>
      </c>
      <c r="BV8" s="368">
        <v>1.8988385169999999</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18.595403000000001</v>
      </c>
      <c r="AZ9" s="244">
        <v>17.444201</v>
      </c>
      <c r="BA9" s="244">
        <v>19.203831999999998</v>
      </c>
      <c r="BB9" s="244">
        <v>19.386251132999998</v>
      </c>
      <c r="BC9" s="244">
        <v>19.773523719</v>
      </c>
      <c r="BD9" s="368">
        <v>20.041540000000001</v>
      </c>
      <c r="BE9" s="368">
        <v>19.88794</v>
      </c>
      <c r="BF9" s="368">
        <v>20.222280000000001</v>
      </c>
      <c r="BG9" s="368">
        <v>19.793959999999998</v>
      </c>
      <c r="BH9" s="368">
        <v>20.16394</v>
      </c>
      <c r="BI9" s="368">
        <v>20.389859999999999</v>
      </c>
      <c r="BJ9" s="368">
        <v>20.23827</v>
      </c>
      <c r="BK9" s="368">
        <v>20.020160000000001</v>
      </c>
      <c r="BL9" s="368">
        <v>19.869389999999999</v>
      </c>
      <c r="BM9" s="368">
        <v>20.282730000000001</v>
      </c>
      <c r="BN9" s="368">
        <v>20.40072</v>
      </c>
      <c r="BO9" s="368">
        <v>20.585429999999999</v>
      </c>
      <c r="BP9" s="368">
        <v>20.74156</v>
      </c>
      <c r="BQ9" s="368">
        <v>20.814699999999998</v>
      </c>
      <c r="BR9" s="368">
        <v>21.166329999999999</v>
      </c>
      <c r="BS9" s="368">
        <v>20.71574</v>
      </c>
      <c r="BT9" s="368">
        <v>20.905909999999999</v>
      </c>
      <c r="BU9" s="368">
        <v>20.956669999999999</v>
      </c>
      <c r="BV9" s="368">
        <v>20.841989999999999</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6.2704942646999999</v>
      </c>
      <c r="AO11" s="244">
        <v>6.1495378119000002</v>
      </c>
      <c r="AP11" s="244">
        <v>5.5742337552999999</v>
      </c>
      <c r="AQ11" s="244">
        <v>5.4392073825000002</v>
      </c>
      <c r="AR11" s="244">
        <v>5.8326152066999999</v>
      </c>
      <c r="AS11" s="244">
        <v>5.8995838142999997</v>
      </c>
      <c r="AT11" s="244">
        <v>6.0424804354999999</v>
      </c>
      <c r="AU11" s="244">
        <v>6.1956297326999996</v>
      </c>
      <c r="AV11" s="244">
        <v>6.4231057455</v>
      </c>
      <c r="AW11" s="244">
        <v>6.2592311970000001</v>
      </c>
      <c r="AX11" s="244">
        <v>6.2903972403999999</v>
      </c>
      <c r="AY11" s="244">
        <v>5.8963470224999996</v>
      </c>
      <c r="AZ11" s="244">
        <v>6.1759799181000004</v>
      </c>
      <c r="BA11" s="244">
        <v>6.337482863</v>
      </c>
      <c r="BB11" s="244">
        <v>6.3236216870000002</v>
      </c>
      <c r="BC11" s="244">
        <v>6.2903887599999999</v>
      </c>
      <c r="BD11" s="368">
        <v>6.4807132349999996</v>
      </c>
      <c r="BE11" s="368">
        <v>6.4802688819999998</v>
      </c>
      <c r="BF11" s="368">
        <v>6.5237012669999999</v>
      </c>
      <c r="BG11" s="368">
        <v>6.553735777</v>
      </c>
      <c r="BH11" s="368">
        <v>6.5855677720000001</v>
      </c>
      <c r="BI11" s="368">
        <v>6.4502457580000003</v>
      </c>
      <c r="BJ11" s="368">
        <v>6.5398036460000002</v>
      </c>
      <c r="BK11" s="368">
        <v>6.1578681160000004</v>
      </c>
      <c r="BL11" s="368">
        <v>6.4733239749999996</v>
      </c>
      <c r="BM11" s="368">
        <v>6.5543163499999997</v>
      </c>
      <c r="BN11" s="368">
        <v>6.548094657</v>
      </c>
      <c r="BO11" s="368">
        <v>6.5085733379999997</v>
      </c>
      <c r="BP11" s="368">
        <v>6.6748729400000002</v>
      </c>
      <c r="BQ11" s="368">
        <v>6.6810739620000001</v>
      </c>
      <c r="BR11" s="368">
        <v>6.722968732</v>
      </c>
      <c r="BS11" s="368">
        <v>6.7515625750000003</v>
      </c>
      <c r="BT11" s="368">
        <v>6.7778729899999997</v>
      </c>
      <c r="BU11" s="368">
        <v>6.6578279189999998</v>
      </c>
      <c r="BV11" s="368">
        <v>6.7569848590000001</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2.7407548199999998</v>
      </c>
      <c r="AZ12" s="244">
        <v>2.981734307</v>
      </c>
      <c r="BA12" s="244">
        <v>3.063790016</v>
      </c>
      <c r="BB12" s="244">
        <v>3.034447342</v>
      </c>
      <c r="BC12" s="244">
        <v>2.982535226</v>
      </c>
      <c r="BD12" s="368">
        <v>3.1236789850000002</v>
      </c>
      <c r="BE12" s="368">
        <v>3.1031602120000001</v>
      </c>
      <c r="BF12" s="368">
        <v>3.1749886369999998</v>
      </c>
      <c r="BG12" s="368">
        <v>3.2271344179999999</v>
      </c>
      <c r="BH12" s="368">
        <v>3.2357890989999998</v>
      </c>
      <c r="BI12" s="368">
        <v>3.1090802239999999</v>
      </c>
      <c r="BJ12" s="368">
        <v>3.1403608570000001</v>
      </c>
      <c r="BK12" s="368">
        <v>2.8700683379999998</v>
      </c>
      <c r="BL12" s="368">
        <v>3.102194441</v>
      </c>
      <c r="BM12" s="368">
        <v>3.1673780690000002</v>
      </c>
      <c r="BN12" s="368">
        <v>3.1497064250000002</v>
      </c>
      <c r="BO12" s="368">
        <v>3.0975070969999998</v>
      </c>
      <c r="BP12" s="368">
        <v>3.2086158939999998</v>
      </c>
      <c r="BQ12" s="368">
        <v>3.1908498980000002</v>
      </c>
      <c r="BR12" s="368">
        <v>3.2632295660000001</v>
      </c>
      <c r="BS12" s="368">
        <v>3.3191990140000001</v>
      </c>
      <c r="BT12" s="368">
        <v>3.327167427</v>
      </c>
      <c r="BU12" s="368">
        <v>3.2159334070000001</v>
      </c>
      <c r="BV12" s="368">
        <v>3.2500383469999998</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15.308626847999999</v>
      </c>
      <c r="AJ14" s="244">
        <v>15.288589967</v>
      </c>
      <c r="AK14" s="244">
        <v>14.742457296</v>
      </c>
      <c r="AL14" s="244">
        <v>14.447023074000001</v>
      </c>
      <c r="AM14" s="244">
        <v>14.116267061</v>
      </c>
      <c r="AN14" s="244">
        <v>14.622720615</v>
      </c>
      <c r="AO14" s="244">
        <v>13.423584439000001</v>
      </c>
      <c r="AP14" s="244">
        <v>11.020571933999999</v>
      </c>
      <c r="AQ14" s="244">
        <v>11.377822006000001</v>
      </c>
      <c r="AR14" s="244">
        <v>12.711374046</v>
      </c>
      <c r="AS14" s="244">
        <v>13.685900676999999</v>
      </c>
      <c r="AT14" s="244">
        <v>13.177329872</v>
      </c>
      <c r="AU14" s="244">
        <v>13.904482700999999</v>
      </c>
      <c r="AV14" s="244">
        <v>13.672737637999999</v>
      </c>
      <c r="AW14" s="244">
        <v>13.074944794</v>
      </c>
      <c r="AX14" s="244">
        <v>12.949382719000001</v>
      </c>
      <c r="AY14" s="244">
        <v>11.918555519</v>
      </c>
      <c r="AZ14" s="244">
        <v>12.764006068</v>
      </c>
      <c r="BA14" s="244">
        <v>13.363271279999999</v>
      </c>
      <c r="BB14" s="244">
        <v>13.39648949</v>
      </c>
      <c r="BC14" s="244">
        <v>13.238281659</v>
      </c>
      <c r="BD14" s="368">
        <v>13.805425018999999</v>
      </c>
      <c r="BE14" s="368">
        <v>14.040528796</v>
      </c>
      <c r="BF14" s="368">
        <v>13.932643690000001</v>
      </c>
      <c r="BG14" s="368">
        <v>14.460666601</v>
      </c>
      <c r="BH14" s="368">
        <v>14.376598325</v>
      </c>
      <c r="BI14" s="368">
        <v>14.083047095</v>
      </c>
      <c r="BJ14" s="368">
        <v>13.871125525</v>
      </c>
      <c r="BK14" s="368">
        <v>13.24633025</v>
      </c>
      <c r="BL14" s="368">
        <v>14.175336731</v>
      </c>
      <c r="BM14" s="368">
        <v>13.956018445</v>
      </c>
      <c r="BN14" s="368">
        <v>13.996267920999999</v>
      </c>
      <c r="BO14" s="368">
        <v>13.678139939999999</v>
      </c>
      <c r="BP14" s="368">
        <v>14.203779945000001</v>
      </c>
      <c r="BQ14" s="368">
        <v>14.308813642</v>
      </c>
      <c r="BR14" s="368">
        <v>14.156196246</v>
      </c>
      <c r="BS14" s="368">
        <v>14.542339309000001</v>
      </c>
      <c r="BT14" s="368">
        <v>14.330212348</v>
      </c>
      <c r="BU14" s="368">
        <v>13.987240823</v>
      </c>
      <c r="BV14" s="368">
        <v>13.786636681999999</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4.8052527319999996</v>
      </c>
      <c r="AZ16" s="244">
        <v>5.0472744409999999</v>
      </c>
      <c r="BA16" s="244">
        <v>4.9120175010000002</v>
      </c>
      <c r="BB16" s="244">
        <v>4.830979879</v>
      </c>
      <c r="BC16" s="244">
        <v>4.9769852329999997</v>
      </c>
      <c r="BD16" s="368">
        <v>5.192922491</v>
      </c>
      <c r="BE16" s="368">
        <v>5.3508192499999998</v>
      </c>
      <c r="BF16" s="368">
        <v>5.4564775760000002</v>
      </c>
      <c r="BG16" s="368">
        <v>5.3676331609999997</v>
      </c>
      <c r="BH16" s="368">
        <v>5.1729122289999996</v>
      </c>
      <c r="BI16" s="368">
        <v>5.2310881980000001</v>
      </c>
      <c r="BJ16" s="368">
        <v>5.2892421670000003</v>
      </c>
      <c r="BK16" s="368">
        <v>4.9132774619999999</v>
      </c>
      <c r="BL16" s="368">
        <v>5.1879176789999999</v>
      </c>
      <c r="BM16" s="368">
        <v>5.0491321549999997</v>
      </c>
      <c r="BN16" s="368">
        <v>4.9618677120000001</v>
      </c>
      <c r="BO16" s="368">
        <v>5.1067162220000002</v>
      </c>
      <c r="BP16" s="368">
        <v>5.3288107729999998</v>
      </c>
      <c r="BQ16" s="368">
        <v>5.4924138759999996</v>
      </c>
      <c r="BR16" s="368">
        <v>5.6021384960000002</v>
      </c>
      <c r="BS16" s="368">
        <v>5.5167321180000002</v>
      </c>
      <c r="BT16" s="368">
        <v>5.3150231239999997</v>
      </c>
      <c r="BU16" s="368">
        <v>5.3938517099999999</v>
      </c>
      <c r="BV16" s="368">
        <v>5.4571368089999996</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3.5789604160000001</v>
      </c>
      <c r="AZ17" s="244">
        <v>3.8343291210000001</v>
      </c>
      <c r="BA17" s="244">
        <v>3.719195772</v>
      </c>
      <c r="BB17" s="244">
        <v>3.6375914909999998</v>
      </c>
      <c r="BC17" s="244">
        <v>3.7959147459999998</v>
      </c>
      <c r="BD17" s="368">
        <v>4.0172366229999996</v>
      </c>
      <c r="BE17" s="368">
        <v>4.0867386950000002</v>
      </c>
      <c r="BF17" s="368">
        <v>4.2185732170000003</v>
      </c>
      <c r="BG17" s="368">
        <v>4.1130106209999999</v>
      </c>
      <c r="BH17" s="368">
        <v>3.9151368739999999</v>
      </c>
      <c r="BI17" s="368">
        <v>3.9741632340000002</v>
      </c>
      <c r="BJ17" s="368">
        <v>4.0243999840000004</v>
      </c>
      <c r="BK17" s="368">
        <v>3.6555028360000001</v>
      </c>
      <c r="BL17" s="368">
        <v>3.9447596200000001</v>
      </c>
      <c r="BM17" s="368">
        <v>3.8254951130000001</v>
      </c>
      <c r="BN17" s="368">
        <v>3.7387819680000001</v>
      </c>
      <c r="BO17" s="368">
        <v>3.8988495049999998</v>
      </c>
      <c r="BP17" s="368">
        <v>4.1247095659999999</v>
      </c>
      <c r="BQ17" s="368">
        <v>4.1967844559999996</v>
      </c>
      <c r="BR17" s="368">
        <v>4.3337977079999996</v>
      </c>
      <c r="BS17" s="368">
        <v>4.2329856000000001</v>
      </c>
      <c r="BT17" s="368">
        <v>4.0300376599999996</v>
      </c>
      <c r="BU17" s="368">
        <v>4.109625136</v>
      </c>
      <c r="BV17" s="368">
        <v>4.1628182230000004</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8.1799241090999999</v>
      </c>
      <c r="AB19" s="244">
        <v>8.2250318589999996</v>
      </c>
      <c r="AC19" s="244">
        <v>8.1227529715000006</v>
      </c>
      <c r="AD19" s="244">
        <v>8.0042056566999999</v>
      </c>
      <c r="AE19" s="244">
        <v>8.6178211186000002</v>
      </c>
      <c r="AF19" s="244">
        <v>8.9596487272999994</v>
      </c>
      <c r="AG19" s="244">
        <v>9.1527931742999993</v>
      </c>
      <c r="AH19" s="244">
        <v>9.1454935111999998</v>
      </c>
      <c r="AI19" s="244">
        <v>8.9892811236999997</v>
      </c>
      <c r="AJ19" s="244">
        <v>8.5949163637999995</v>
      </c>
      <c r="AK19" s="244">
        <v>8.2062824587000005</v>
      </c>
      <c r="AL19" s="244">
        <v>8.4697535819999992</v>
      </c>
      <c r="AM19" s="244">
        <v>8.0779463558</v>
      </c>
      <c r="AN19" s="244">
        <v>8.1749766543</v>
      </c>
      <c r="AO19" s="244">
        <v>7.4843680879000001</v>
      </c>
      <c r="AP19" s="244">
        <v>6.7410797867000003</v>
      </c>
      <c r="AQ19" s="244">
        <v>7.4036883424999997</v>
      </c>
      <c r="AR19" s="244">
        <v>8.1559873567000007</v>
      </c>
      <c r="AS19" s="244">
        <v>8.3973389535000003</v>
      </c>
      <c r="AT19" s="244">
        <v>8.4877604686999994</v>
      </c>
      <c r="AU19" s="244">
        <v>8.4361908197000002</v>
      </c>
      <c r="AV19" s="244">
        <v>8.0854557093999997</v>
      </c>
      <c r="AW19" s="244">
        <v>7.9083884009999998</v>
      </c>
      <c r="AX19" s="244">
        <v>8.1675731268000007</v>
      </c>
      <c r="AY19" s="244">
        <v>8.0155217057999995</v>
      </c>
      <c r="AZ19" s="244">
        <v>7.9778386749000001</v>
      </c>
      <c r="BA19" s="244">
        <v>7.7023038030000004</v>
      </c>
      <c r="BB19" s="244">
        <v>7.5590659540000003</v>
      </c>
      <c r="BC19" s="244">
        <v>8.1085194139999999</v>
      </c>
      <c r="BD19" s="368">
        <v>8.5888152130000002</v>
      </c>
      <c r="BE19" s="368">
        <v>8.7158435339999993</v>
      </c>
      <c r="BF19" s="368">
        <v>8.7849570339999996</v>
      </c>
      <c r="BG19" s="368">
        <v>8.6402155789999995</v>
      </c>
      <c r="BH19" s="368">
        <v>8.2891511779999991</v>
      </c>
      <c r="BI19" s="368">
        <v>8.1468006010000007</v>
      </c>
      <c r="BJ19" s="368">
        <v>8.3542531530000002</v>
      </c>
      <c r="BK19" s="368">
        <v>7.9641891019999997</v>
      </c>
      <c r="BL19" s="368">
        <v>7.9999684279999999</v>
      </c>
      <c r="BM19" s="368">
        <v>7.9771963699999997</v>
      </c>
      <c r="BN19" s="368">
        <v>8.1739775300000002</v>
      </c>
      <c r="BO19" s="368">
        <v>8.6147955459999999</v>
      </c>
      <c r="BP19" s="368">
        <v>8.9718121209999993</v>
      </c>
      <c r="BQ19" s="368">
        <v>9.0281226340000007</v>
      </c>
      <c r="BR19" s="368">
        <v>9.049754665</v>
      </c>
      <c r="BS19" s="368">
        <v>8.903382594</v>
      </c>
      <c r="BT19" s="368">
        <v>8.5815148440000009</v>
      </c>
      <c r="BU19" s="368">
        <v>8.2195233939999994</v>
      </c>
      <c r="BV19" s="368">
        <v>8.2561382000000005</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35.591284252999998</v>
      </c>
      <c r="AN21" s="244">
        <v>35.325402455999999</v>
      </c>
      <c r="AO21" s="244">
        <v>33.039770693999998</v>
      </c>
      <c r="AP21" s="244">
        <v>30.950730750000002</v>
      </c>
      <c r="AQ21" s="244">
        <v>32.370173860000001</v>
      </c>
      <c r="AR21" s="244">
        <v>33.080991597000001</v>
      </c>
      <c r="AS21" s="244">
        <v>33.598388305999997</v>
      </c>
      <c r="AT21" s="244">
        <v>33.186558022</v>
      </c>
      <c r="AU21" s="244">
        <v>34.628081299999998</v>
      </c>
      <c r="AV21" s="244">
        <v>34.483055780999997</v>
      </c>
      <c r="AW21" s="244">
        <v>36.110147359000003</v>
      </c>
      <c r="AX21" s="244">
        <v>37.033070309000003</v>
      </c>
      <c r="AY21" s="244">
        <v>35.836228585000001</v>
      </c>
      <c r="AZ21" s="244">
        <v>36.764604261000002</v>
      </c>
      <c r="BA21" s="244">
        <v>36.506962491000003</v>
      </c>
      <c r="BB21" s="244">
        <v>36.491587088000003</v>
      </c>
      <c r="BC21" s="244">
        <v>35.502596767</v>
      </c>
      <c r="BD21" s="368">
        <v>35.52219857</v>
      </c>
      <c r="BE21" s="368">
        <v>35.643821660999997</v>
      </c>
      <c r="BF21" s="368">
        <v>35.474209453</v>
      </c>
      <c r="BG21" s="368">
        <v>36.332032384000001</v>
      </c>
      <c r="BH21" s="368">
        <v>35.771612529999999</v>
      </c>
      <c r="BI21" s="368">
        <v>37.426077407000001</v>
      </c>
      <c r="BJ21" s="368">
        <v>38.458675733</v>
      </c>
      <c r="BK21" s="368">
        <v>37.304060108000002</v>
      </c>
      <c r="BL21" s="368">
        <v>38.684018926999997</v>
      </c>
      <c r="BM21" s="368">
        <v>38.193137966999998</v>
      </c>
      <c r="BN21" s="368">
        <v>37.970798068000001</v>
      </c>
      <c r="BO21" s="368">
        <v>37.641626025999997</v>
      </c>
      <c r="BP21" s="368">
        <v>37.307992200000001</v>
      </c>
      <c r="BQ21" s="368">
        <v>37.044523724000001</v>
      </c>
      <c r="BR21" s="368">
        <v>36.615946555000001</v>
      </c>
      <c r="BS21" s="368">
        <v>37.382106133999997</v>
      </c>
      <c r="BT21" s="368">
        <v>36.694515097999997</v>
      </c>
      <c r="BU21" s="368">
        <v>38.341382131000003</v>
      </c>
      <c r="BV21" s="368">
        <v>39.400789615000001</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14.846387419999999</v>
      </c>
      <c r="AZ22" s="244">
        <v>15.045788030000001</v>
      </c>
      <c r="BA22" s="244">
        <v>15.210021810000001</v>
      </c>
      <c r="BB22" s="244">
        <v>15.78017515</v>
      </c>
      <c r="BC22" s="244">
        <v>15.577031590000001</v>
      </c>
      <c r="BD22" s="368">
        <v>15.408402389999999</v>
      </c>
      <c r="BE22" s="368">
        <v>15.34675513</v>
      </c>
      <c r="BF22" s="368">
        <v>14.87212257</v>
      </c>
      <c r="BG22" s="368">
        <v>15.70423343</v>
      </c>
      <c r="BH22" s="368">
        <v>14.772011790000001</v>
      </c>
      <c r="BI22" s="368">
        <v>15.76301271</v>
      </c>
      <c r="BJ22" s="368">
        <v>16.253936809999999</v>
      </c>
      <c r="BK22" s="368">
        <v>15.603489209999999</v>
      </c>
      <c r="BL22" s="368">
        <v>16.086571939999999</v>
      </c>
      <c r="BM22" s="368">
        <v>15.99002978</v>
      </c>
      <c r="BN22" s="368">
        <v>16.33024065</v>
      </c>
      <c r="BO22" s="368">
        <v>16.089115029999999</v>
      </c>
      <c r="BP22" s="368">
        <v>15.902594240000001</v>
      </c>
      <c r="BQ22" s="368">
        <v>15.836630510000001</v>
      </c>
      <c r="BR22" s="368">
        <v>15.338640099999999</v>
      </c>
      <c r="BS22" s="368">
        <v>16.192200889999999</v>
      </c>
      <c r="BT22" s="368">
        <v>15.21957259</v>
      </c>
      <c r="BU22" s="368">
        <v>16.198434630000001</v>
      </c>
      <c r="BV22" s="368">
        <v>16.6608269</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3.8949677418999999</v>
      </c>
      <c r="AY23" s="244">
        <v>3.7404193548000002</v>
      </c>
      <c r="AZ23" s="244">
        <v>3.7919285714000002</v>
      </c>
      <c r="BA23" s="244">
        <v>3.4946352549999999</v>
      </c>
      <c r="BB23" s="244">
        <v>3.2094436759999998</v>
      </c>
      <c r="BC23" s="244">
        <v>2.8770248679999999</v>
      </c>
      <c r="BD23" s="368">
        <v>2.9208062909999999</v>
      </c>
      <c r="BE23" s="368">
        <v>3.0715206629999998</v>
      </c>
      <c r="BF23" s="368">
        <v>3.193486547</v>
      </c>
      <c r="BG23" s="368">
        <v>3.1036732690000002</v>
      </c>
      <c r="BH23" s="368">
        <v>3.1303203690000001</v>
      </c>
      <c r="BI23" s="368">
        <v>3.368619137</v>
      </c>
      <c r="BJ23" s="368">
        <v>3.8517525259999998</v>
      </c>
      <c r="BK23" s="368">
        <v>3.590484515</v>
      </c>
      <c r="BL23" s="368">
        <v>3.8350950940000001</v>
      </c>
      <c r="BM23" s="368">
        <v>3.5109013610000002</v>
      </c>
      <c r="BN23" s="368">
        <v>3.1549453160000001</v>
      </c>
      <c r="BO23" s="368">
        <v>2.8770607419999998</v>
      </c>
      <c r="BP23" s="368">
        <v>2.8989179709999999</v>
      </c>
      <c r="BQ23" s="368">
        <v>3.0235896389999999</v>
      </c>
      <c r="BR23" s="368">
        <v>3.116567189</v>
      </c>
      <c r="BS23" s="368">
        <v>3.0291669510000001</v>
      </c>
      <c r="BT23" s="368">
        <v>3.0517425280000001</v>
      </c>
      <c r="BU23" s="368">
        <v>3.288925147</v>
      </c>
      <c r="BV23" s="368">
        <v>3.7763110069999999</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2.7743949479999999</v>
      </c>
      <c r="AQ24" s="244">
        <v>4.0662581500000003</v>
      </c>
      <c r="AR24" s="244">
        <v>4.4479011789999996</v>
      </c>
      <c r="AS24" s="244">
        <v>4.2198304909999997</v>
      </c>
      <c r="AT24" s="244">
        <v>3.9402101119999999</v>
      </c>
      <c r="AU24" s="244">
        <v>4.3501116819999996</v>
      </c>
      <c r="AV24" s="244">
        <v>4.7853139310000001</v>
      </c>
      <c r="AW24" s="244">
        <v>4.9842679829999996</v>
      </c>
      <c r="AX24" s="244">
        <v>5.0146784420000001</v>
      </c>
      <c r="AY24" s="244">
        <v>4.8806163260000002</v>
      </c>
      <c r="AZ24" s="244">
        <v>5.1186028209999996</v>
      </c>
      <c r="BA24" s="244">
        <v>5.0129852509999999</v>
      </c>
      <c r="BB24" s="244">
        <v>4.70400844</v>
      </c>
      <c r="BC24" s="244">
        <v>4.1948001430000001</v>
      </c>
      <c r="BD24" s="368">
        <v>4.4943460200000001</v>
      </c>
      <c r="BE24" s="368">
        <v>4.5241329199999996</v>
      </c>
      <c r="BF24" s="368">
        <v>4.4613608469999999</v>
      </c>
      <c r="BG24" s="368">
        <v>4.6409451339999999</v>
      </c>
      <c r="BH24" s="368">
        <v>4.7743732679999997</v>
      </c>
      <c r="BI24" s="368">
        <v>4.9767809950000004</v>
      </c>
      <c r="BJ24" s="368">
        <v>5.0140203940000001</v>
      </c>
      <c r="BK24" s="368">
        <v>4.9117316850000003</v>
      </c>
      <c r="BL24" s="368">
        <v>5.286454537</v>
      </c>
      <c r="BM24" s="368">
        <v>5.3018573890000003</v>
      </c>
      <c r="BN24" s="368">
        <v>5.2263233979999999</v>
      </c>
      <c r="BO24" s="368">
        <v>5.3078880420000001</v>
      </c>
      <c r="BP24" s="368">
        <v>5.2262805290000003</v>
      </c>
      <c r="BQ24" s="368">
        <v>4.9538484819999997</v>
      </c>
      <c r="BR24" s="368">
        <v>4.8425522939999999</v>
      </c>
      <c r="BS24" s="368">
        <v>4.9275516699999997</v>
      </c>
      <c r="BT24" s="368">
        <v>5.0610462739999997</v>
      </c>
      <c r="BU24" s="368">
        <v>5.277837721</v>
      </c>
      <c r="BV24" s="368">
        <v>5.3403664409999996</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4.2693080779999999</v>
      </c>
      <c r="AZ26" s="244">
        <v>4.3396322339999998</v>
      </c>
      <c r="BA26" s="244">
        <v>4.3376484499999997</v>
      </c>
      <c r="BB26" s="244">
        <v>4.342001336</v>
      </c>
      <c r="BC26" s="244">
        <v>4.3075266650000001</v>
      </c>
      <c r="BD26" s="368">
        <v>4.38080888</v>
      </c>
      <c r="BE26" s="368">
        <v>4.2338294750000003</v>
      </c>
      <c r="BF26" s="368">
        <v>4.2457266440000003</v>
      </c>
      <c r="BG26" s="368">
        <v>4.3194072620000004</v>
      </c>
      <c r="BH26" s="368">
        <v>4.4591838700000004</v>
      </c>
      <c r="BI26" s="368">
        <v>4.5046926569999997</v>
      </c>
      <c r="BJ26" s="368">
        <v>4.4113652400000003</v>
      </c>
      <c r="BK26" s="368">
        <v>4.4367681049999996</v>
      </c>
      <c r="BL26" s="368">
        <v>4.498662801</v>
      </c>
      <c r="BM26" s="368">
        <v>4.4873662750000003</v>
      </c>
      <c r="BN26" s="368">
        <v>4.4873744259999997</v>
      </c>
      <c r="BO26" s="368">
        <v>4.4416745569999998</v>
      </c>
      <c r="BP26" s="368">
        <v>4.5235954449999998</v>
      </c>
      <c r="BQ26" s="368">
        <v>4.3778072789999998</v>
      </c>
      <c r="BR26" s="368">
        <v>4.3877444460000001</v>
      </c>
      <c r="BS26" s="368">
        <v>4.4572039879999998</v>
      </c>
      <c r="BT26" s="368">
        <v>4.5930394269999999</v>
      </c>
      <c r="BU26" s="368">
        <v>4.640344507</v>
      </c>
      <c r="BV26" s="368">
        <v>4.5523496420000003</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47.267987251000001</v>
      </c>
      <c r="AJ28" s="244">
        <v>47.708181840000002</v>
      </c>
      <c r="AK28" s="244">
        <v>47.767651456999999</v>
      </c>
      <c r="AL28" s="244">
        <v>47.694457939000003</v>
      </c>
      <c r="AM28" s="244">
        <v>45.984388467000002</v>
      </c>
      <c r="AN28" s="244">
        <v>46.874818075</v>
      </c>
      <c r="AO28" s="244">
        <v>43.038492140999999</v>
      </c>
      <c r="AP28" s="244">
        <v>34.995982075999997</v>
      </c>
      <c r="AQ28" s="244">
        <v>37.097029419000002</v>
      </c>
      <c r="AR28" s="244">
        <v>40.124942562999998</v>
      </c>
      <c r="AS28" s="244">
        <v>42.061354250999997</v>
      </c>
      <c r="AT28" s="244">
        <v>41.816049196000002</v>
      </c>
      <c r="AU28" s="244">
        <v>42.507769293999999</v>
      </c>
      <c r="AV28" s="244">
        <v>42.654849517999999</v>
      </c>
      <c r="AW28" s="244">
        <v>42.672747401999999</v>
      </c>
      <c r="AX28" s="244">
        <v>43.060114675999998</v>
      </c>
      <c r="AY28" s="244">
        <v>41.350294939999998</v>
      </c>
      <c r="AZ28" s="244">
        <v>41.530032589999998</v>
      </c>
      <c r="BA28" s="244">
        <v>43.909495026999998</v>
      </c>
      <c r="BB28" s="244">
        <v>43.536579852000003</v>
      </c>
      <c r="BC28" s="244">
        <v>43.606372294000003</v>
      </c>
      <c r="BD28" s="368">
        <v>44.574907588000002</v>
      </c>
      <c r="BE28" s="368">
        <v>44.749549231000003</v>
      </c>
      <c r="BF28" s="368">
        <v>45.378528709000001</v>
      </c>
      <c r="BG28" s="368">
        <v>45.211397738999999</v>
      </c>
      <c r="BH28" s="368">
        <v>45.640642012999997</v>
      </c>
      <c r="BI28" s="368">
        <v>46.004996161000001</v>
      </c>
      <c r="BJ28" s="368">
        <v>46.232979346</v>
      </c>
      <c r="BK28" s="368">
        <v>44.785556927999998</v>
      </c>
      <c r="BL28" s="368">
        <v>46.049554252999997</v>
      </c>
      <c r="BM28" s="368">
        <v>45.735096523000003</v>
      </c>
      <c r="BN28" s="368">
        <v>45.179594862000002</v>
      </c>
      <c r="BO28" s="368">
        <v>44.971686585</v>
      </c>
      <c r="BP28" s="368">
        <v>45.729831935999997</v>
      </c>
      <c r="BQ28" s="368">
        <v>46.020972821999997</v>
      </c>
      <c r="BR28" s="368">
        <v>46.457616403999999</v>
      </c>
      <c r="BS28" s="368">
        <v>46.116936199000001</v>
      </c>
      <c r="BT28" s="368">
        <v>46.202316261</v>
      </c>
      <c r="BU28" s="368">
        <v>46.319239093999997</v>
      </c>
      <c r="BV28" s="368">
        <v>46.595400669999997</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50.951836137000001</v>
      </c>
      <c r="AN29" s="244">
        <v>51.114092386000003</v>
      </c>
      <c r="AO29" s="244">
        <v>48.389449044000003</v>
      </c>
      <c r="AP29" s="244">
        <v>45.355504725999999</v>
      </c>
      <c r="AQ29" s="244">
        <v>47.260676554</v>
      </c>
      <c r="AR29" s="244">
        <v>49.744211075000003</v>
      </c>
      <c r="AS29" s="244">
        <v>50.753591561999997</v>
      </c>
      <c r="AT29" s="244">
        <v>50.744180512</v>
      </c>
      <c r="AU29" s="244">
        <v>52.159806451000001</v>
      </c>
      <c r="AV29" s="244">
        <v>51.678923496000003</v>
      </c>
      <c r="AW29" s="244">
        <v>52.689947029000002</v>
      </c>
      <c r="AX29" s="244">
        <v>53.418647352000001</v>
      </c>
      <c r="AY29" s="244">
        <v>51.551925701000002</v>
      </c>
      <c r="AZ29" s="244">
        <v>52.679414006000002</v>
      </c>
      <c r="BA29" s="244">
        <v>52.444670872000003</v>
      </c>
      <c r="BB29" s="244">
        <v>52.696757466999998</v>
      </c>
      <c r="BC29" s="244">
        <v>52.612591663000003</v>
      </c>
      <c r="BD29" s="368">
        <v>53.567160453</v>
      </c>
      <c r="BE29" s="368">
        <v>53.726331471999998</v>
      </c>
      <c r="BF29" s="368">
        <v>53.458201170000002</v>
      </c>
      <c r="BG29" s="368">
        <v>54.381027017000001</v>
      </c>
      <c r="BH29" s="368">
        <v>53.333329073000002</v>
      </c>
      <c r="BI29" s="368">
        <v>54.389022040999997</v>
      </c>
      <c r="BJ29" s="368">
        <v>55.200837677999999</v>
      </c>
      <c r="BK29" s="368">
        <v>53.317028659000002</v>
      </c>
      <c r="BL29" s="368">
        <v>55.003235969000002</v>
      </c>
      <c r="BM29" s="368">
        <v>54.812099633999999</v>
      </c>
      <c r="BN29" s="368">
        <v>55.343214162000002</v>
      </c>
      <c r="BO29" s="368">
        <v>55.660010106000001</v>
      </c>
      <c r="BP29" s="368">
        <v>56.161517017000001</v>
      </c>
      <c r="BQ29" s="368">
        <v>55.876945995</v>
      </c>
      <c r="BR29" s="368">
        <v>55.431800707000001</v>
      </c>
      <c r="BS29" s="368">
        <v>56.264119334</v>
      </c>
      <c r="BT29" s="368">
        <v>55.101805265000003</v>
      </c>
      <c r="BU29" s="368">
        <v>55.985681370000002</v>
      </c>
      <c r="BV29" s="368">
        <v>56.680397194000001</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95.407380079000006</v>
      </c>
      <c r="D31" s="245">
        <v>97.146182922999998</v>
      </c>
      <c r="E31" s="245">
        <v>99.117042292999997</v>
      </c>
      <c r="F31" s="245">
        <v>96.868870192000003</v>
      </c>
      <c r="G31" s="245">
        <v>99.307435239</v>
      </c>
      <c r="H31" s="245">
        <v>101.08563546000001</v>
      </c>
      <c r="I31" s="245">
        <v>99.048380136000006</v>
      </c>
      <c r="J31" s="245">
        <v>99.307112408999998</v>
      </c>
      <c r="K31" s="245">
        <v>100.25457333</v>
      </c>
      <c r="L31" s="245">
        <v>98.621792131999996</v>
      </c>
      <c r="M31" s="245">
        <v>101.31984484</v>
      </c>
      <c r="N31" s="245">
        <v>99.743397345999995</v>
      </c>
      <c r="O31" s="245">
        <v>98.218274891999997</v>
      </c>
      <c r="P31" s="245">
        <v>99.865695481000003</v>
      </c>
      <c r="Q31" s="245">
        <v>100.02921560999999</v>
      </c>
      <c r="R31" s="245">
        <v>98.969079182000002</v>
      </c>
      <c r="S31" s="245">
        <v>99.630321381000002</v>
      </c>
      <c r="T31" s="245">
        <v>100.61229723</v>
      </c>
      <c r="U31" s="245">
        <v>101.0318498</v>
      </c>
      <c r="V31" s="245">
        <v>101.38039356</v>
      </c>
      <c r="W31" s="245">
        <v>100.12065187</v>
      </c>
      <c r="X31" s="245">
        <v>100.06144199000001</v>
      </c>
      <c r="Y31" s="245">
        <v>100.48329396</v>
      </c>
      <c r="Z31" s="245">
        <v>100.22688399</v>
      </c>
      <c r="AA31" s="245">
        <v>99.492661587000001</v>
      </c>
      <c r="AB31" s="245">
        <v>101.09563446999999</v>
      </c>
      <c r="AC31" s="245">
        <v>99.450389541000007</v>
      </c>
      <c r="AD31" s="245">
        <v>100.21964131999999</v>
      </c>
      <c r="AE31" s="245">
        <v>99.919709721000004</v>
      </c>
      <c r="AF31" s="245">
        <v>100.96061127</v>
      </c>
      <c r="AG31" s="245">
        <v>102.18713866</v>
      </c>
      <c r="AH31" s="245">
        <v>102.13967366</v>
      </c>
      <c r="AI31" s="245">
        <v>101.16339286</v>
      </c>
      <c r="AJ31" s="245">
        <v>100.52252928</v>
      </c>
      <c r="AK31" s="245">
        <v>101.5361946</v>
      </c>
      <c r="AL31" s="245">
        <v>102.16083949</v>
      </c>
      <c r="AM31" s="245">
        <v>96.936224604000003</v>
      </c>
      <c r="AN31" s="245">
        <v>97.988910461000003</v>
      </c>
      <c r="AO31" s="245">
        <v>91.427941184999995</v>
      </c>
      <c r="AP31" s="245">
        <v>80.351486801999997</v>
      </c>
      <c r="AQ31" s="245">
        <v>84.357705972999995</v>
      </c>
      <c r="AR31" s="245">
        <v>89.869153638</v>
      </c>
      <c r="AS31" s="245">
        <v>92.814945812999994</v>
      </c>
      <c r="AT31" s="245">
        <v>92.560229707999994</v>
      </c>
      <c r="AU31" s="245">
        <v>94.667575744999994</v>
      </c>
      <c r="AV31" s="245">
        <v>94.333773014000002</v>
      </c>
      <c r="AW31" s="245">
        <v>95.362694430999994</v>
      </c>
      <c r="AX31" s="245">
        <v>96.478762028000006</v>
      </c>
      <c r="AY31" s="245">
        <v>92.902220641</v>
      </c>
      <c r="AZ31" s="245">
        <v>94.209446596000006</v>
      </c>
      <c r="BA31" s="245">
        <v>96.354165898999995</v>
      </c>
      <c r="BB31" s="245">
        <v>96.233337319</v>
      </c>
      <c r="BC31" s="245">
        <v>96.218963957</v>
      </c>
      <c r="BD31" s="559">
        <v>98.142068041000002</v>
      </c>
      <c r="BE31" s="559">
        <v>98.475880703000001</v>
      </c>
      <c r="BF31" s="559">
        <v>98.836729879000004</v>
      </c>
      <c r="BG31" s="559">
        <v>99.592424756</v>
      </c>
      <c r="BH31" s="559">
        <v>98.973971086000006</v>
      </c>
      <c r="BI31" s="559">
        <v>100.3940182</v>
      </c>
      <c r="BJ31" s="559">
        <v>101.43381702000001</v>
      </c>
      <c r="BK31" s="559">
        <v>98.102585586999993</v>
      </c>
      <c r="BL31" s="559">
        <v>101.05279022000001</v>
      </c>
      <c r="BM31" s="559">
        <v>100.54719616</v>
      </c>
      <c r="BN31" s="559">
        <v>100.52280902</v>
      </c>
      <c r="BO31" s="559">
        <v>100.63169669</v>
      </c>
      <c r="BP31" s="559">
        <v>101.89134894999999</v>
      </c>
      <c r="BQ31" s="559">
        <v>101.89791882</v>
      </c>
      <c r="BR31" s="559">
        <v>101.88941711</v>
      </c>
      <c r="BS31" s="559">
        <v>102.38105553</v>
      </c>
      <c r="BT31" s="559">
        <v>101.30412153</v>
      </c>
      <c r="BU31" s="559">
        <v>102.30492046000001</v>
      </c>
      <c r="BV31" s="559">
        <v>103.27579786</v>
      </c>
    </row>
    <row r="32" spans="1:74" ht="12" customHeight="1" x14ac:dyDescent="0.25">
      <c r="B32" s="752" t="s">
        <v>815</v>
      </c>
      <c r="C32" s="744"/>
      <c r="D32" s="744"/>
      <c r="E32" s="744"/>
      <c r="F32" s="744"/>
      <c r="G32" s="744"/>
      <c r="H32" s="744"/>
      <c r="I32" s="744"/>
      <c r="J32" s="744"/>
      <c r="K32" s="744"/>
      <c r="L32" s="744"/>
      <c r="M32" s="744"/>
      <c r="N32" s="744"/>
      <c r="O32" s="744"/>
      <c r="P32" s="744"/>
      <c r="Q32" s="744"/>
    </row>
    <row r="33" spans="2:17" ht="12" customHeight="1" x14ac:dyDescent="0.2">
      <c r="B33" s="783" t="s">
        <v>650</v>
      </c>
      <c r="C33" s="762"/>
      <c r="D33" s="762"/>
      <c r="E33" s="762"/>
      <c r="F33" s="762"/>
      <c r="G33" s="762"/>
      <c r="H33" s="762"/>
      <c r="I33" s="762"/>
      <c r="J33" s="762"/>
      <c r="K33" s="762"/>
      <c r="L33" s="762"/>
      <c r="M33" s="762"/>
      <c r="N33" s="762"/>
      <c r="O33" s="762"/>
      <c r="P33" s="762"/>
      <c r="Q33" s="759"/>
    </row>
    <row r="34" spans="2:17" ht="12" customHeight="1" x14ac:dyDescent="0.2">
      <c r="B34" s="783" t="s">
        <v>1349</v>
      </c>
      <c r="C34" s="759"/>
      <c r="D34" s="759"/>
      <c r="E34" s="759"/>
      <c r="F34" s="759"/>
      <c r="G34" s="759"/>
      <c r="H34" s="759"/>
      <c r="I34" s="759"/>
      <c r="J34" s="759"/>
      <c r="K34" s="759"/>
      <c r="L34" s="759"/>
      <c r="M34" s="759"/>
      <c r="N34" s="759"/>
      <c r="O34" s="759"/>
      <c r="P34" s="759"/>
      <c r="Q34" s="759"/>
    </row>
    <row r="35" spans="2:17" ht="12" customHeight="1" x14ac:dyDescent="0.2">
      <c r="B35" s="783" t="s">
        <v>1348</v>
      </c>
      <c r="C35" s="759"/>
      <c r="D35" s="759"/>
      <c r="E35" s="759"/>
      <c r="F35" s="759"/>
      <c r="G35" s="759"/>
      <c r="H35" s="759"/>
      <c r="I35" s="759"/>
      <c r="J35" s="759"/>
      <c r="K35" s="759"/>
      <c r="L35" s="759"/>
      <c r="M35" s="759"/>
      <c r="N35" s="759"/>
      <c r="O35" s="759"/>
      <c r="P35" s="759"/>
      <c r="Q35" s="759"/>
    </row>
    <row r="36" spans="2:17" ht="12" customHeight="1" x14ac:dyDescent="0.25">
      <c r="B36" s="790" t="str">
        <f>"Notes: "&amp;"EIA completed modeling and analysis for this report on " &amp;Dates!D2&amp;"."</f>
        <v>Notes: EIA completed modeling and analysis for this report on Thursday June 3, 2021.</v>
      </c>
      <c r="C36" s="744"/>
      <c r="D36" s="744"/>
      <c r="E36" s="744"/>
      <c r="F36" s="744"/>
      <c r="G36" s="744"/>
      <c r="H36" s="744"/>
      <c r="I36" s="744"/>
      <c r="J36" s="744"/>
      <c r="K36" s="744"/>
      <c r="L36" s="744"/>
      <c r="M36" s="744"/>
      <c r="N36" s="744"/>
      <c r="O36" s="744"/>
      <c r="P36" s="744"/>
      <c r="Q36" s="744"/>
    </row>
    <row r="37" spans="2:17" ht="12" customHeight="1" x14ac:dyDescent="0.2">
      <c r="B37" s="770" t="s">
        <v>353</v>
      </c>
      <c r="C37" s="769"/>
      <c r="D37" s="769"/>
      <c r="E37" s="769"/>
      <c r="F37" s="769"/>
      <c r="G37" s="769"/>
      <c r="H37" s="769"/>
      <c r="I37" s="769"/>
      <c r="J37" s="769"/>
      <c r="K37" s="769"/>
      <c r="L37" s="769"/>
      <c r="M37" s="769"/>
      <c r="N37" s="769"/>
      <c r="O37" s="769"/>
      <c r="P37" s="769"/>
      <c r="Q37" s="769"/>
    </row>
    <row r="38" spans="2:17" ht="12" customHeight="1" x14ac:dyDescent="0.2">
      <c r="B38" s="779" t="s">
        <v>854</v>
      </c>
      <c r="C38" s="759"/>
      <c r="D38" s="759"/>
      <c r="E38" s="759"/>
      <c r="F38" s="759"/>
      <c r="G38" s="759"/>
      <c r="H38" s="759"/>
      <c r="I38" s="759"/>
      <c r="J38" s="759"/>
      <c r="K38" s="759"/>
      <c r="L38" s="759"/>
      <c r="M38" s="759"/>
      <c r="N38" s="759"/>
      <c r="O38" s="759"/>
      <c r="P38" s="759"/>
      <c r="Q38" s="759"/>
    </row>
    <row r="39" spans="2:17" ht="12" customHeight="1" x14ac:dyDescent="0.2">
      <c r="B39" s="765" t="s">
        <v>838</v>
      </c>
      <c r="C39" s="766"/>
      <c r="D39" s="766"/>
      <c r="E39" s="766"/>
      <c r="F39" s="766"/>
      <c r="G39" s="766"/>
      <c r="H39" s="766"/>
      <c r="I39" s="766"/>
      <c r="J39" s="766"/>
      <c r="K39" s="766"/>
      <c r="L39" s="766"/>
      <c r="M39" s="766"/>
      <c r="N39" s="766"/>
      <c r="O39" s="766"/>
      <c r="P39" s="766"/>
      <c r="Q39" s="759"/>
    </row>
    <row r="40" spans="2:17" ht="12" customHeight="1" x14ac:dyDescent="0.2">
      <c r="B40" s="771" t="s">
        <v>1384</v>
      </c>
      <c r="C40" s="759"/>
      <c r="D40" s="759"/>
      <c r="E40" s="759"/>
      <c r="F40" s="759"/>
      <c r="G40" s="759"/>
      <c r="H40" s="759"/>
      <c r="I40" s="759"/>
      <c r="J40" s="759"/>
      <c r="K40" s="759"/>
      <c r="L40" s="759"/>
      <c r="M40" s="759"/>
      <c r="N40" s="759"/>
      <c r="O40" s="759"/>
      <c r="P40" s="759"/>
      <c r="Q40" s="75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L5" activePane="bottomRight" state="frozen"/>
      <selection activeCell="BF63" sqref="BF63"/>
      <selection pane="topRight" activeCell="BF63" sqref="BF63"/>
      <selection pane="bottomLeft" activeCell="BF63" sqref="BF63"/>
      <selection pane="bottomRight" activeCell="BE16" sqref="BE16"/>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4" customWidth="1"/>
    <col min="59" max="62" width="6.5546875" style="367" customWidth="1"/>
    <col min="63" max="74" width="6.5546875" style="47" customWidth="1"/>
    <col min="75" max="16384" width="9.5546875" style="47"/>
  </cols>
  <sheetData>
    <row r="1" spans="1:74" ht="13.35" customHeight="1" x14ac:dyDescent="0.25">
      <c r="A1" s="741" t="s">
        <v>798</v>
      </c>
      <c r="B1" s="796" t="s">
        <v>901</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5"/>
    </row>
    <row r="2" spans="1:74" ht="13.2" x14ac:dyDescent="0.25">
      <c r="A2" s="742"/>
      <c r="B2" s="486" t="str">
        <f>"U.S. Energy Information Administration  |  Short-Term Energy Outlook  - "&amp;Dates!D1</f>
        <v>U.S. Energy Information Administration  |  Short-Term Energy Outlook  - June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10.438742</v>
      </c>
      <c r="AW7" s="210">
        <v>11.167707</v>
      </c>
      <c r="AX7" s="210">
        <v>11.087899</v>
      </c>
      <c r="AY7" s="210">
        <v>11.055832000000001</v>
      </c>
      <c r="AZ7" s="210">
        <v>9.7830429999999993</v>
      </c>
      <c r="BA7" s="210">
        <v>11.184259000000001</v>
      </c>
      <c r="BB7" s="210">
        <v>11.082199813000001</v>
      </c>
      <c r="BC7" s="210">
        <v>10.982508062999999</v>
      </c>
      <c r="BD7" s="299">
        <v>11.071210000000001</v>
      </c>
      <c r="BE7" s="299">
        <v>11.138210000000001</v>
      </c>
      <c r="BF7" s="299">
        <v>11.16497</v>
      </c>
      <c r="BG7" s="299">
        <v>11.19528</v>
      </c>
      <c r="BH7" s="299">
        <v>11.22775</v>
      </c>
      <c r="BI7" s="299">
        <v>11.44323</v>
      </c>
      <c r="BJ7" s="299">
        <v>11.48551</v>
      </c>
      <c r="BK7" s="299">
        <v>11.501010000000001</v>
      </c>
      <c r="BL7" s="299">
        <v>11.536</v>
      </c>
      <c r="BM7" s="299">
        <v>11.622389999999999</v>
      </c>
      <c r="BN7" s="299">
        <v>11.67845</v>
      </c>
      <c r="BO7" s="299">
        <v>11.672700000000001</v>
      </c>
      <c r="BP7" s="299">
        <v>11.66981</v>
      </c>
      <c r="BQ7" s="299">
        <v>11.76784</v>
      </c>
      <c r="BR7" s="299">
        <v>11.906779999999999</v>
      </c>
      <c r="BS7" s="299">
        <v>11.959300000000001</v>
      </c>
      <c r="BT7" s="299">
        <v>11.913309999999999</v>
      </c>
      <c r="BU7" s="299">
        <v>12.098739999999999</v>
      </c>
      <c r="BV7" s="299">
        <v>12.14678</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0.45330599999999999</v>
      </c>
      <c r="BB8" s="210">
        <v>0.45056182789999999</v>
      </c>
      <c r="BC8" s="210">
        <v>0.41257739308000002</v>
      </c>
      <c r="BD8" s="299">
        <v>0.35343551670000001</v>
      </c>
      <c r="BE8" s="299">
        <v>0.39057802282999998</v>
      </c>
      <c r="BF8" s="299">
        <v>0.40566521317999998</v>
      </c>
      <c r="BG8" s="299">
        <v>0.39253357297000002</v>
      </c>
      <c r="BH8" s="299">
        <v>0.44179359945000002</v>
      </c>
      <c r="BI8" s="299">
        <v>0.43843645673999998</v>
      </c>
      <c r="BJ8" s="299">
        <v>0.43504595968999998</v>
      </c>
      <c r="BK8" s="299">
        <v>0.42749421410999999</v>
      </c>
      <c r="BL8" s="299">
        <v>0.41994232395999997</v>
      </c>
      <c r="BM8" s="299">
        <v>0.45201408281</v>
      </c>
      <c r="BN8" s="299">
        <v>0.45017309328999999</v>
      </c>
      <c r="BO8" s="299">
        <v>0.38244384909000001</v>
      </c>
      <c r="BP8" s="299">
        <v>0.3295170227</v>
      </c>
      <c r="BQ8" s="299">
        <v>0.38147537561</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1.0569280000000001</v>
      </c>
      <c r="AW9" s="210">
        <v>1.7233259999999999</v>
      </c>
      <c r="AX9" s="210">
        <v>1.792305</v>
      </c>
      <c r="AY9" s="210">
        <v>1.7835490000000001</v>
      </c>
      <c r="AZ9" s="210">
        <v>1.763239</v>
      </c>
      <c r="BA9" s="210">
        <v>1.869583</v>
      </c>
      <c r="BB9" s="210">
        <v>1.7772862989</v>
      </c>
      <c r="BC9" s="210">
        <v>1.7088578730999999</v>
      </c>
      <c r="BD9" s="299">
        <v>1.8201665140000001</v>
      </c>
      <c r="BE9" s="299">
        <v>1.7962694694000001</v>
      </c>
      <c r="BF9" s="299">
        <v>1.7369978069000001</v>
      </c>
      <c r="BG9" s="299">
        <v>1.7150504443000001</v>
      </c>
      <c r="BH9" s="299">
        <v>1.6292570002</v>
      </c>
      <c r="BI9" s="299">
        <v>1.7861087624</v>
      </c>
      <c r="BJ9" s="299">
        <v>1.7894025355000001</v>
      </c>
      <c r="BK9" s="299">
        <v>1.775410154</v>
      </c>
      <c r="BL9" s="299">
        <v>1.7702391582000001</v>
      </c>
      <c r="BM9" s="299">
        <v>1.7684171742000001</v>
      </c>
      <c r="BN9" s="299">
        <v>1.7572416206999999</v>
      </c>
      <c r="BO9" s="299">
        <v>1.7466072292999999</v>
      </c>
      <c r="BP9" s="299">
        <v>1.7254546928000001</v>
      </c>
      <c r="BQ9" s="299">
        <v>1.7076666595000001</v>
      </c>
      <c r="BR9" s="299">
        <v>1.7716745710999999</v>
      </c>
      <c r="BS9" s="299">
        <v>1.7767328003</v>
      </c>
      <c r="BT9" s="299">
        <v>1.6764158273</v>
      </c>
      <c r="BU9" s="299">
        <v>1.836153572</v>
      </c>
      <c r="BV9" s="299">
        <v>1.8467796886000001</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8.9224530000000009</v>
      </c>
      <c r="AW10" s="210">
        <v>8.9804049999999993</v>
      </c>
      <c r="AX10" s="210">
        <v>8.8326340000000005</v>
      </c>
      <c r="AY10" s="210">
        <v>8.8139889999999994</v>
      </c>
      <c r="AZ10" s="210">
        <v>7.5631640000000004</v>
      </c>
      <c r="BA10" s="210">
        <v>8.8613700000000009</v>
      </c>
      <c r="BB10" s="210">
        <v>8.8543516857999993</v>
      </c>
      <c r="BC10" s="210">
        <v>8.8610727968000003</v>
      </c>
      <c r="BD10" s="299">
        <v>8.8976087953</v>
      </c>
      <c r="BE10" s="299">
        <v>8.9513599439</v>
      </c>
      <c r="BF10" s="299">
        <v>9.0223108984000007</v>
      </c>
      <c r="BG10" s="299">
        <v>9.0876998736000001</v>
      </c>
      <c r="BH10" s="299">
        <v>9.1567031722000003</v>
      </c>
      <c r="BI10" s="299">
        <v>9.2186871289999992</v>
      </c>
      <c r="BJ10" s="299">
        <v>9.2610602865999994</v>
      </c>
      <c r="BK10" s="299">
        <v>9.2981087459000005</v>
      </c>
      <c r="BL10" s="299">
        <v>9.3458174117000006</v>
      </c>
      <c r="BM10" s="299">
        <v>9.4019630672000005</v>
      </c>
      <c r="BN10" s="299">
        <v>9.4710365766999995</v>
      </c>
      <c r="BO10" s="299">
        <v>9.5436469818000003</v>
      </c>
      <c r="BP10" s="299">
        <v>9.6148387134999993</v>
      </c>
      <c r="BQ10" s="299">
        <v>9.6786944973000004</v>
      </c>
      <c r="BR10" s="299">
        <v>9.7363054809000005</v>
      </c>
      <c r="BS10" s="299">
        <v>9.7862033012000005</v>
      </c>
      <c r="BT10" s="299">
        <v>9.8220176085999995</v>
      </c>
      <c r="BU10" s="299">
        <v>9.8455623723999999</v>
      </c>
      <c r="BV10" s="299">
        <v>9.8534547969999995</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2.6182949999999998</v>
      </c>
      <c r="AZ11" s="210">
        <v>2.8868520000000002</v>
      </c>
      <c r="BA11" s="210">
        <v>3.1017480000000002</v>
      </c>
      <c r="BB11" s="210">
        <v>2.9086666666999998</v>
      </c>
      <c r="BC11" s="210">
        <v>3.2805709677000001</v>
      </c>
      <c r="BD11" s="299">
        <v>3.8278099999999999</v>
      </c>
      <c r="BE11" s="299">
        <v>4.5223170000000001</v>
      </c>
      <c r="BF11" s="299">
        <v>4.4772670000000003</v>
      </c>
      <c r="BG11" s="299">
        <v>4.0110960000000002</v>
      </c>
      <c r="BH11" s="299">
        <v>3.3333879999999998</v>
      </c>
      <c r="BI11" s="299">
        <v>3.7195469999999999</v>
      </c>
      <c r="BJ11" s="299">
        <v>4.085331</v>
      </c>
      <c r="BK11" s="299">
        <v>3.7702200000000001</v>
      </c>
      <c r="BL11" s="299">
        <v>3.345825</v>
      </c>
      <c r="BM11" s="299">
        <v>3.9840230000000001</v>
      </c>
      <c r="BN11" s="299">
        <v>4.4436809999999998</v>
      </c>
      <c r="BO11" s="299">
        <v>4.7995200000000002</v>
      </c>
      <c r="BP11" s="299">
        <v>4.9718280000000004</v>
      </c>
      <c r="BQ11" s="299">
        <v>4.742826</v>
      </c>
      <c r="BR11" s="299">
        <v>4.9986680000000003</v>
      </c>
      <c r="BS11" s="299">
        <v>4.6325560000000001</v>
      </c>
      <c r="BT11" s="299">
        <v>3.9714330000000002</v>
      </c>
      <c r="BU11" s="299">
        <v>3.9754710000000002</v>
      </c>
      <c r="BV11" s="299">
        <v>4.2794569999999998</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0.15156190476</v>
      </c>
      <c r="BC12" s="210">
        <v>0.21078895848000001</v>
      </c>
      <c r="BD12" s="299">
        <v>0.22</v>
      </c>
      <c r="BE12" s="299">
        <v>0</v>
      </c>
      <c r="BF12" s="299">
        <v>0</v>
      </c>
      <c r="BG12" s="299">
        <v>0</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0.30335483871000002</v>
      </c>
      <c r="AZ13" s="210">
        <v>-0.61792857143000002</v>
      </c>
      <c r="BA13" s="210">
        <v>-0.28216129031999998</v>
      </c>
      <c r="BB13" s="210">
        <v>0.56152857143000001</v>
      </c>
      <c r="BC13" s="210">
        <v>0.18866319634000001</v>
      </c>
      <c r="BD13" s="299">
        <v>0.43706519999999999</v>
      </c>
      <c r="BE13" s="299">
        <v>0.3997851</v>
      </c>
      <c r="BF13" s="299">
        <v>0.24905440000000001</v>
      </c>
      <c r="BG13" s="299">
        <v>-4.4007699999999997E-2</v>
      </c>
      <c r="BH13" s="299">
        <v>-0.33406079999999999</v>
      </c>
      <c r="BI13" s="299">
        <v>-9.2476600000000006E-2</v>
      </c>
      <c r="BJ13" s="299">
        <v>0.35670790000000002</v>
      </c>
      <c r="BK13" s="299">
        <v>-0.1344902</v>
      </c>
      <c r="BL13" s="299">
        <v>-0.25419520000000001</v>
      </c>
      <c r="BM13" s="299">
        <v>-0.41277000000000003</v>
      </c>
      <c r="BN13" s="299">
        <v>-0.28403659999999997</v>
      </c>
      <c r="BO13" s="299">
        <v>2.8194500000000003E-4</v>
      </c>
      <c r="BP13" s="299">
        <v>0.29160350000000002</v>
      </c>
      <c r="BQ13" s="299">
        <v>0.48561860000000001</v>
      </c>
      <c r="BR13" s="299">
        <v>0.3559735</v>
      </c>
      <c r="BS13" s="299">
        <v>-2.6873999999999999E-2</v>
      </c>
      <c r="BT13" s="299">
        <v>-0.31192629999999999</v>
      </c>
      <c r="BU13" s="299">
        <v>-9.0752100000000002E-2</v>
      </c>
      <c r="BV13" s="299">
        <v>0.34976699999999999</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0.40995590322999997</v>
      </c>
      <c r="AW14" s="210">
        <v>0.32335966666999999</v>
      </c>
      <c r="AX14" s="210">
        <v>0.22159222580999999</v>
      </c>
      <c r="AY14" s="210">
        <v>0.54758290323000003</v>
      </c>
      <c r="AZ14" s="210">
        <v>0.31042671429000002</v>
      </c>
      <c r="BA14" s="210">
        <v>0.37921854839000002</v>
      </c>
      <c r="BB14" s="210">
        <v>0.31614304454999997</v>
      </c>
      <c r="BC14" s="210">
        <v>0.61324042738999995</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14.525097000000001</v>
      </c>
      <c r="AZ15" s="210">
        <v>12.373536</v>
      </c>
      <c r="BA15" s="210">
        <v>14.383032</v>
      </c>
      <c r="BB15" s="210">
        <v>15.020099999999999</v>
      </c>
      <c r="BC15" s="210">
        <v>15.275771613</v>
      </c>
      <c r="BD15" s="299">
        <v>15.83446</v>
      </c>
      <c r="BE15" s="299">
        <v>16.296279999999999</v>
      </c>
      <c r="BF15" s="299">
        <v>16.087610000000002</v>
      </c>
      <c r="BG15" s="299">
        <v>15.40643</v>
      </c>
      <c r="BH15" s="299">
        <v>14.431050000000001</v>
      </c>
      <c r="BI15" s="299">
        <v>15.276260000000001</v>
      </c>
      <c r="BJ15" s="299">
        <v>16.144539999999999</v>
      </c>
      <c r="BK15" s="299">
        <v>15.420529999999999</v>
      </c>
      <c r="BL15" s="299">
        <v>14.877700000000001</v>
      </c>
      <c r="BM15" s="299">
        <v>15.464130000000001</v>
      </c>
      <c r="BN15" s="299">
        <v>16.036349999999999</v>
      </c>
      <c r="BO15" s="299">
        <v>16.735499999999998</v>
      </c>
      <c r="BP15" s="299">
        <v>17.259119999999999</v>
      </c>
      <c r="BQ15" s="299">
        <v>17.278220000000001</v>
      </c>
      <c r="BR15" s="299">
        <v>17.477889999999999</v>
      </c>
      <c r="BS15" s="299">
        <v>16.82987</v>
      </c>
      <c r="BT15" s="299">
        <v>15.834849999999999</v>
      </c>
      <c r="BU15" s="299">
        <v>16.249420000000001</v>
      </c>
      <c r="BV15" s="299">
        <v>17.05106</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366"/>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0.89135200000000003</v>
      </c>
      <c r="AZ17" s="210">
        <v>0.764571</v>
      </c>
      <c r="BA17" s="210">
        <v>0.86361500000000002</v>
      </c>
      <c r="BB17" s="210">
        <v>1.0445450000000001</v>
      </c>
      <c r="BC17" s="210">
        <v>1.0973470000000001</v>
      </c>
      <c r="BD17" s="299">
        <v>1.1292450000000001</v>
      </c>
      <c r="BE17" s="299">
        <v>1.0767260000000001</v>
      </c>
      <c r="BF17" s="299">
        <v>1.099791</v>
      </c>
      <c r="BG17" s="299">
        <v>1.052738</v>
      </c>
      <c r="BH17" s="299">
        <v>0.98578960000000004</v>
      </c>
      <c r="BI17" s="299">
        <v>1.051499</v>
      </c>
      <c r="BJ17" s="299">
        <v>1.112457</v>
      </c>
      <c r="BK17" s="299">
        <v>1.0849709999999999</v>
      </c>
      <c r="BL17" s="299">
        <v>1.054311</v>
      </c>
      <c r="BM17" s="299">
        <v>1.052222</v>
      </c>
      <c r="BN17" s="299">
        <v>1.055482</v>
      </c>
      <c r="BO17" s="299">
        <v>1.115046</v>
      </c>
      <c r="BP17" s="299">
        <v>1.1266560000000001</v>
      </c>
      <c r="BQ17" s="299">
        <v>1.12663</v>
      </c>
      <c r="BR17" s="299">
        <v>1.1743699999999999</v>
      </c>
      <c r="BS17" s="299">
        <v>1.135243</v>
      </c>
      <c r="BT17" s="299">
        <v>1.091634</v>
      </c>
      <c r="BU17" s="299">
        <v>1.1339490000000001</v>
      </c>
      <c r="BV17" s="299">
        <v>1.215873</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5.188097</v>
      </c>
      <c r="AZ18" s="210">
        <v>4.214893</v>
      </c>
      <c r="BA18" s="210">
        <v>5.1158070000000002</v>
      </c>
      <c r="BB18" s="210">
        <v>5.2537479624000003</v>
      </c>
      <c r="BC18" s="210">
        <v>5.3734556420999997</v>
      </c>
      <c r="BD18" s="299">
        <v>5.3177680000000001</v>
      </c>
      <c r="BE18" s="299">
        <v>5.3269489999999999</v>
      </c>
      <c r="BF18" s="299">
        <v>5.3051899999999996</v>
      </c>
      <c r="BG18" s="299">
        <v>5.3785550000000004</v>
      </c>
      <c r="BH18" s="299">
        <v>5.4438069999999996</v>
      </c>
      <c r="BI18" s="299">
        <v>5.4253640000000001</v>
      </c>
      <c r="BJ18" s="299">
        <v>5.5010050000000001</v>
      </c>
      <c r="BK18" s="299">
        <v>5.39642</v>
      </c>
      <c r="BL18" s="299">
        <v>5.4695309999999999</v>
      </c>
      <c r="BM18" s="299">
        <v>5.5798649999999999</v>
      </c>
      <c r="BN18" s="299">
        <v>5.6452590000000002</v>
      </c>
      <c r="BO18" s="299">
        <v>5.7229650000000003</v>
      </c>
      <c r="BP18" s="299">
        <v>5.7427710000000003</v>
      </c>
      <c r="BQ18" s="299">
        <v>5.7377849999999997</v>
      </c>
      <c r="BR18" s="299">
        <v>5.8292830000000002</v>
      </c>
      <c r="BS18" s="299">
        <v>5.840185</v>
      </c>
      <c r="BT18" s="299">
        <v>5.8903030000000003</v>
      </c>
      <c r="BU18" s="299">
        <v>5.8894130000000002</v>
      </c>
      <c r="BV18" s="299">
        <v>5.7794350000000003</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1.0606450000000001</v>
      </c>
      <c r="AZ19" s="210">
        <v>0.93417799999999995</v>
      </c>
      <c r="BA19" s="210">
        <v>1.080214</v>
      </c>
      <c r="BB19" s="210">
        <v>1.0481469999999999</v>
      </c>
      <c r="BC19" s="210">
        <v>1.1101473484</v>
      </c>
      <c r="BD19" s="299">
        <v>1.087102</v>
      </c>
      <c r="BE19" s="299">
        <v>1.1110599999999999</v>
      </c>
      <c r="BF19" s="299">
        <v>1.1230260000000001</v>
      </c>
      <c r="BG19" s="299">
        <v>1.067896</v>
      </c>
      <c r="BH19" s="299">
        <v>1.056138</v>
      </c>
      <c r="BI19" s="299">
        <v>1.1042419999999999</v>
      </c>
      <c r="BJ19" s="299">
        <v>1.088754</v>
      </c>
      <c r="BK19" s="299">
        <v>1.0933440000000001</v>
      </c>
      <c r="BL19" s="299">
        <v>1.068363</v>
      </c>
      <c r="BM19" s="299">
        <v>1.08975</v>
      </c>
      <c r="BN19" s="299">
        <v>1.092592</v>
      </c>
      <c r="BO19" s="299">
        <v>1.1163110000000001</v>
      </c>
      <c r="BP19" s="299">
        <v>1.1339889999999999</v>
      </c>
      <c r="BQ19" s="299">
        <v>1.1217539999999999</v>
      </c>
      <c r="BR19" s="299">
        <v>1.1369819999999999</v>
      </c>
      <c r="BS19" s="299">
        <v>1.1037349999999999</v>
      </c>
      <c r="BT19" s="299">
        <v>1.0955729999999999</v>
      </c>
      <c r="BU19" s="299">
        <v>1.1393850000000001</v>
      </c>
      <c r="BV19" s="299">
        <v>1.1318109999999999</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0.93054800000000004</v>
      </c>
      <c r="AZ20" s="210">
        <v>0.81885699999999995</v>
      </c>
      <c r="BA20" s="210">
        <v>0.94639799999999996</v>
      </c>
      <c r="BB20" s="210">
        <v>0.94689999999999996</v>
      </c>
      <c r="BC20" s="210">
        <v>1.0093375484</v>
      </c>
      <c r="BD20" s="299">
        <v>0.98219199999999995</v>
      </c>
      <c r="BE20" s="299">
        <v>1.000659</v>
      </c>
      <c r="BF20" s="299">
        <v>1.0090969999999999</v>
      </c>
      <c r="BG20" s="299">
        <v>0.96846639999999995</v>
      </c>
      <c r="BH20" s="299">
        <v>0.95928380000000002</v>
      </c>
      <c r="BI20" s="299">
        <v>0.99424190000000001</v>
      </c>
      <c r="BJ20" s="299">
        <v>0.97552030000000001</v>
      </c>
      <c r="BK20" s="299">
        <v>0.97962280000000002</v>
      </c>
      <c r="BL20" s="299">
        <v>0.95854810000000001</v>
      </c>
      <c r="BM20" s="299">
        <v>0.97048599999999996</v>
      </c>
      <c r="BN20" s="299">
        <v>0.97531060000000003</v>
      </c>
      <c r="BO20" s="299">
        <v>0.99979640000000003</v>
      </c>
      <c r="BP20" s="299">
        <v>1.009144</v>
      </c>
      <c r="BQ20" s="299">
        <v>0.99139569999999999</v>
      </c>
      <c r="BR20" s="299">
        <v>1.007336</v>
      </c>
      <c r="BS20" s="299">
        <v>0.99026700000000001</v>
      </c>
      <c r="BT20" s="299">
        <v>0.98530059999999997</v>
      </c>
      <c r="BU20" s="299">
        <v>1.0155259999999999</v>
      </c>
      <c r="BV20" s="299">
        <v>1.005091</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0.20548612902999999</v>
      </c>
      <c r="AZ21" s="210">
        <v>0.17764371429</v>
      </c>
      <c r="BA21" s="210">
        <v>0.19611206451999999</v>
      </c>
      <c r="BB21" s="210">
        <v>0.20163220000000001</v>
      </c>
      <c r="BC21" s="210">
        <v>0.2066375</v>
      </c>
      <c r="BD21" s="299">
        <v>0.2123892</v>
      </c>
      <c r="BE21" s="299">
        <v>0.2151323</v>
      </c>
      <c r="BF21" s="299">
        <v>0.21179680000000001</v>
      </c>
      <c r="BG21" s="299">
        <v>0.20744199999999999</v>
      </c>
      <c r="BH21" s="299">
        <v>0.20148189999999999</v>
      </c>
      <c r="BI21" s="299">
        <v>0.21190419999999999</v>
      </c>
      <c r="BJ21" s="299">
        <v>0.21979219999999999</v>
      </c>
      <c r="BK21" s="299">
        <v>0.20577039999999999</v>
      </c>
      <c r="BL21" s="299">
        <v>0.20222680000000001</v>
      </c>
      <c r="BM21" s="299">
        <v>0.207401</v>
      </c>
      <c r="BN21" s="299">
        <v>0.21451110000000001</v>
      </c>
      <c r="BO21" s="299">
        <v>0.21918080000000001</v>
      </c>
      <c r="BP21" s="299">
        <v>0.22472800000000001</v>
      </c>
      <c r="BQ21" s="299">
        <v>0.22634070000000001</v>
      </c>
      <c r="BR21" s="299">
        <v>0.22477569999999999</v>
      </c>
      <c r="BS21" s="299">
        <v>0.22159519999999999</v>
      </c>
      <c r="BT21" s="299">
        <v>0.2162789</v>
      </c>
      <c r="BU21" s="299">
        <v>0.22551399999999999</v>
      </c>
      <c r="BV21" s="299">
        <v>0.2326124</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-3.4319459999999999</v>
      </c>
      <c r="AZ22" s="210">
        <v>-2.8997660000000001</v>
      </c>
      <c r="BA22" s="210">
        <v>-2.4924110000000002</v>
      </c>
      <c r="BB22" s="210">
        <v>-3.3450227269999999</v>
      </c>
      <c r="BC22" s="210">
        <v>-2.9789732669000002</v>
      </c>
      <c r="BD22" s="299">
        <v>-3.085197</v>
      </c>
      <c r="BE22" s="299">
        <v>-3.6741830000000002</v>
      </c>
      <c r="BF22" s="299">
        <v>-3.324767</v>
      </c>
      <c r="BG22" s="299">
        <v>-3.0366810000000002</v>
      </c>
      <c r="BH22" s="299">
        <v>-2.5513870000000001</v>
      </c>
      <c r="BI22" s="299">
        <v>-3.026303</v>
      </c>
      <c r="BJ22" s="299">
        <v>-4.2325020000000002</v>
      </c>
      <c r="BK22" s="299">
        <v>-3.105429</v>
      </c>
      <c r="BL22" s="299">
        <v>-3.2376939999999998</v>
      </c>
      <c r="BM22" s="299">
        <v>-3.5976319999999999</v>
      </c>
      <c r="BN22" s="299">
        <v>-3.2544810000000002</v>
      </c>
      <c r="BO22" s="299">
        <v>-3.6608079999999998</v>
      </c>
      <c r="BP22" s="299">
        <v>-4.0662269999999996</v>
      </c>
      <c r="BQ22" s="299">
        <v>-4.1338410000000003</v>
      </c>
      <c r="BR22" s="299">
        <v>-4.4649669999999997</v>
      </c>
      <c r="BS22" s="299">
        <v>-4.3496430000000004</v>
      </c>
      <c r="BT22" s="299">
        <v>-3.7832370000000002</v>
      </c>
      <c r="BU22" s="299">
        <v>-3.7883680000000002</v>
      </c>
      <c r="BV22" s="299">
        <v>-4.9033490000000004</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-2.1455899999999999</v>
      </c>
      <c r="AZ23" s="210">
        <v>-1.9329689999999999</v>
      </c>
      <c r="BA23" s="210">
        <v>-1.984958</v>
      </c>
      <c r="BB23" s="210">
        <v>-2.0379710332999998</v>
      </c>
      <c r="BC23" s="210">
        <v>-2.0932792515999998</v>
      </c>
      <c r="BD23" s="299">
        <v>-2.2290459999999999</v>
      </c>
      <c r="BE23" s="299">
        <v>-2.2031550000000002</v>
      </c>
      <c r="BF23" s="299">
        <v>-2.2144529999999998</v>
      </c>
      <c r="BG23" s="299">
        <v>-2.1186989999999999</v>
      </c>
      <c r="BH23" s="299">
        <v>-2.026818</v>
      </c>
      <c r="BI23" s="299">
        <v>-1.926755</v>
      </c>
      <c r="BJ23" s="299">
        <v>-2.0218060000000002</v>
      </c>
      <c r="BK23" s="299">
        <v>-1.977895</v>
      </c>
      <c r="BL23" s="299">
        <v>-2.0558320000000001</v>
      </c>
      <c r="BM23" s="299">
        <v>-2.0880390000000002</v>
      </c>
      <c r="BN23" s="299">
        <v>-2.1674329999999999</v>
      </c>
      <c r="BO23" s="299">
        <v>-2.2611840000000001</v>
      </c>
      <c r="BP23" s="299">
        <v>-2.273793</v>
      </c>
      <c r="BQ23" s="299">
        <v>-2.2848290000000002</v>
      </c>
      <c r="BR23" s="299">
        <v>-2.2672050000000001</v>
      </c>
      <c r="BS23" s="299">
        <v>-2.256351</v>
      </c>
      <c r="BT23" s="299">
        <v>-2.1496460000000002</v>
      </c>
      <c r="BU23" s="299">
        <v>-2.0957059999999998</v>
      </c>
      <c r="BV23" s="299">
        <v>-2.130735</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4.0495999999999997E-2</v>
      </c>
      <c r="AZ24" s="210">
        <v>8.8261999999999993E-2</v>
      </c>
      <c r="BA24" s="210">
        <v>0.27442</v>
      </c>
      <c r="BB24" s="210">
        <v>0.32732489999999997</v>
      </c>
      <c r="BC24" s="210">
        <v>0.31504569999999998</v>
      </c>
      <c r="BD24" s="299">
        <v>0.51807449999999999</v>
      </c>
      <c r="BE24" s="299">
        <v>0.47276750000000001</v>
      </c>
      <c r="BF24" s="299">
        <v>0.43034810000000001</v>
      </c>
      <c r="BG24" s="299">
        <v>0.43541099999999999</v>
      </c>
      <c r="BH24" s="299">
        <v>0.40991329999999998</v>
      </c>
      <c r="BI24" s="299">
        <v>0.26395350000000001</v>
      </c>
      <c r="BJ24" s="299">
        <v>0.2231137</v>
      </c>
      <c r="BK24" s="299">
        <v>0.27960479999999999</v>
      </c>
      <c r="BL24" s="299">
        <v>0.1420584</v>
      </c>
      <c r="BM24" s="299">
        <v>0.1912922</v>
      </c>
      <c r="BN24" s="299">
        <v>0.2591773</v>
      </c>
      <c r="BO24" s="299">
        <v>0.2723814</v>
      </c>
      <c r="BP24" s="299">
        <v>0.23533499999999999</v>
      </c>
      <c r="BQ24" s="299">
        <v>0.299207</v>
      </c>
      <c r="BR24" s="299">
        <v>0.2885858</v>
      </c>
      <c r="BS24" s="299">
        <v>0.31510929999999998</v>
      </c>
      <c r="BT24" s="299">
        <v>0.26178129999999999</v>
      </c>
      <c r="BU24" s="299">
        <v>0.17511579999999999</v>
      </c>
      <c r="BV24" s="299">
        <v>0.16686039999999999</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-0.10254000000000001</v>
      </c>
      <c r="AZ25" s="210">
        <v>-5.5336999999999997E-2</v>
      </c>
      <c r="BA25" s="210">
        <v>-7.0293999999999995E-2</v>
      </c>
      <c r="BB25" s="210">
        <v>-9.0026931800000001E-2</v>
      </c>
      <c r="BC25" s="210">
        <v>-5.8459379999999998E-2</v>
      </c>
      <c r="BD25" s="299">
        <v>-6.1785600000000003E-2</v>
      </c>
      <c r="BE25" s="299">
        <v>-6.2740799999999999E-2</v>
      </c>
      <c r="BF25" s="299">
        <v>-6.26472E-2</v>
      </c>
      <c r="BG25" s="299">
        <v>-5.8985799999999998E-2</v>
      </c>
      <c r="BH25" s="299">
        <v>-7.2140999999999997E-2</v>
      </c>
      <c r="BI25" s="299">
        <v>-7.0191600000000007E-2</v>
      </c>
      <c r="BJ25" s="299">
        <v>-7.4549000000000004E-2</v>
      </c>
      <c r="BK25" s="299">
        <v>-7.3404200000000003E-2</v>
      </c>
      <c r="BL25" s="299">
        <v>-8.3516699999999999E-2</v>
      </c>
      <c r="BM25" s="299">
        <v>-8.6734500000000006E-2</v>
      </c>
      <c r="BN25" s="299">
        <v>-7.1388699999999999E-2</v>
      </c>
      <c r="BO25" s="299">
        <v>-5.7253100000000001E-2</v>
      </c>
      <c r="BP25" s="299">
        <v>-6.0912000000000001E-2</v>
      </c>
      <c r="BQ25" s="299">
        <v>-6.2126899999999999E-2</v>
      </c>
      <c r="BR25" s="299">
        <v>-6.2238799999999997E-2</v>
      </c>
      <c r="BS25" s="299">
        <v>-5.8725199999999998E-2</v>
      </c>
      <c r="BT25" s="299">
        <v>-7.2080199999999997E-2</v>
      </c>
      <c r="BU25" s="299">
        <v>-7.0229299999999995E-2</v>
      </c>
      <c r="BV25" s="299">
        <v>-7.4695700000000004E-2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0.41551100000000002</v>
      </c>
      <c r="AZ26" s="210">
        <v>0.50917800000000002</v>
      </c>
      <c r="BA26" s="210">
        <v>0.72934200000000005</v>
      </c>
      <c r="BB26" s="210">
        <v>0.62123951429000002</v>
      </c>
      <c r="BC26" s="210">
        <v>0.72193814025000003</v>
      </c>
      <c r="BD26" s="299">
        <v>0.52232049999999997</v>
      </c>
      <c r="BE26" s="299">
        <v>0.59672639999999999</v>
      </c>
      <c r="BF26" s="299">
        <v>0.44058419999999998</v>
      </c>
      <c r="BG26" s="299">
        <v>0.48821799999999999</v>
      </c>
      <c r="BH26" s="299">
        <v>0.364786</v>
      </c>
      <c r="BI26" s="299">
        <v>0.17995829999999999</v>
      </c>
      <c r="BJ26" s="299">
        <v>-9.1040300000000005E-2</v>
      </c>
      <c r="BK26" s="299">
        <v>0.8345574</v>
      </c>
      <c r="BL26" s="299">
        <v>0.43647269999999999</v>
      </c>
      <c r="BM26" s="299">
        <v>0.31143270000000001</v>
      </c>
      <c r="BN26" s="299">
        <v>0.62862419999999997</v>
      </c>
      <c r="BO26" s="299">
        <v>0.85228619999999999</v>
      </c>
      <c r="BP26" s="299">
        <v>0.77716430000000003</v>
      </c>
      <c r="BQ26" s="299">
        <v>0.60228020000000004</v>
      </c>
      <c r="BR26" s="299">
        <v>0.38008910000000001</v>
      </c>
      <c r="BS26" s="299">
        <v>0.29490139999999998</v>
      </c>
      <c r="BT26" s="299">
        <v>0.5002936</v>
      </c>
      <c r="BU26" s="299">
        <v>0.31280390000000002</v>
      </c>
      <c r="BV26" s="299">
        <v>-0.15144869999999999</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-0.75925200000000004</v>
      </c>
      <c r="AZ27" s="210">
        <v>-0.62568900000000005</v>
      </c>
      <c r="BA27" s="210">
        <v>-0.60288200000000003</v>
      </c>
      <c r="BB27" s="210">
        <v>-0.62433809523999995</v>
      </c>
      <c r="BC27" s="210">
        <v>-0.60772558421</v>
      </c>
      <c r="BD27" s="299">
        <v>-0.54540469999999996</v>
      </c>
      <c r="BE27" s="299">
        <v>-0.79472830000000005</v>
      </c>
      <c r="BF27" s="299">
        <v>-0.46858480000000002</v>
      </c>
      <c r="BG27" s="299">
        <v>-0.53634579999999998</v>
      </c>
      <c r="BH27" s="299">
        <v>-0.41640650000000001</v>
      </c>
      <c r="BI27" s="299">
        <v>-0.62042359999999996</v>
      </c>
      <c r="BJ27" s="299">
        <v>-0.69717470000000004</v>
      </c>
      <c r="BK27" s="299">
        <v>-1.1002160000000001</v>
      </c>
      <c r="BL27" s="299">
        <v>-0.63069640000000005</v>
      </c>
      <c r="BM27" s="299">
        <v>-0.57776700000000003</v>
      </c>
      <c r="BN27" s="299">
        <v>-0.4417295</v>
      </c>
      <c r="BO27" s="299">
        <v>-0.77943850000000003</v>
      </c>
      <c r="BP27" s="299">
        <v>-0.70892569999999999</v>
      </c>
      <c r="BQ27" s="299">
        <v>-0.77499300000000004</v>
      </c>
      <c r="BR27" s="299">
        <v>-0.78300340000000002</v>
      </c>
      <c r="BS27" s="299">
        <v>-0.72836230000000002</v>
      </c>
      <c r="BT27" s="299">
        <v>-0.8002148</v>
      </c>
      <c r="BU27" s="299">
        <v>-0.74563829999999998</v>
      </c>
      <c r="BV27" s="299">
        <v>-0.78745489999999996</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3.1182000000000001E-2</v>
      </c>
      <c r="AZ28" s="210">
        <v>4.5110999999999998E-2</v>
      </c>
      <c r="BA28" s="210">
        <v>2.7949999999999999E-2</v>
      </c>
      <c r="BB28" s="210">
        <v>4.8357142856999998E-2</v>
      </c>
      <c r="BC28" s="210">
        <v>0.12214917723</v>
      </c>
      <c r="BD28" s="299">
        <v>1.62156E-2</v>
      </c>
      <c r="BE28" s="299">
        <v>-1.0189E-2</v>
      </c>
      <c r="BF28" s="299">
        <v>-3.6067399999999999E-2</v>
      </c>
      <c r="BG28" s="299">
        <v>5.2825400000000002E-2</v>
      </c>
      <c r="BH28" s="299">
        <v>0.1220807</v>
      </c>
      <c r="BI28" s="299">
        <v>2.5064400000000001E-2</v>
      </c>
      <c r="BJ28" s="299">
        <v>2.39756E-2</v>
      </c>
      <c r="BK28" s="299">
        <v>-9.5847199999999994E-2</v>
      </c>
      <c r="BL28" s="299">
        <v>-9.2267100000000008E-3</v>
      </c>
      <c r="BM28" s="299">
        <v>-1.3843899999999999E-2</v>
      </c>
      <c r="BN28" s="299">
        <v>2.2274200000000001E-2</v>
      </c>
      <c r="BO28" s="299">
        <v>-1.4963199999999999E-2</v>
      </c>
      <c r="BP28" s="299">
        <v>9.9472699999999994E-3</v>
      </c>
      <c r="BQ28" s="299">
        <v>9.1163400000000006E-2</v>
      </c>
      <c r="BR28" s="299">
        <v>7.1174100000000004E-2</v>
      </c>
      <c r="BS28" s="299">
        <v>0.1359051</v>
      </c>
      <c r="BT28" s="299">
        <v>0.1957073</v>
      </c>
      <c r="BU28" s="299">
        <v>0.1421798</v>
      </c>
      <c r="BV28" s="299">
        <v>0.14713770000000001</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-0.54285700000000003</v>
      </c>
      <c r="AZ29" s="210">
        <v>-0.51340799999999998</v>
      </c>
      <c r="BA29" s="210">
        <v>-0.40631</v>
      </c>
      <c r="BB29" s="210">
        <v>-0.85431428571000001</v>
      </c>
      <c r="BC29" s="210">
        <v>-0.69585299899999997</v>
      </c>
      <c r="BD29" s="299">
        <v>-0.73331270000000004</v>
      </c>
      <c r="BE29" s="299">
        <v>-0.98392849999999998</v>
      </c>
      <c r="BF29" s="299">
        <v>-0.77931870000000003</v>
      </c>
      <c r="BG29" s="299">
        <v>-0.78047409999999995</v>
      </c>
      <c r="BH29" s="299">
        <v>-0.41439359999999997</v>
      </c>
      <c r="BI29" s="299">
        <v>-0.38861509999999999</v>
      </c>
      <c r="BJ29" s="299">
        <v>-0.76479839999999999</v>
      </c>
      <c r="BK29" s="299">
        <v>-0.43795410000000001</v>
      </c>
      <c r="BL29" s="299">
        <v>-0.43106719999999998</v>
      </c>
      <c r="BM29" s="299">
        <v>-0.75545589999999996</v>
      </c>
      <c r="BN29" s="299">
        <v>-0.79917819999999995</v>
      </c>
      <c r="BO29" s="299">
        <v>-0.91936439999999997</v>
      </c>
      <c r="BP29" s="299">
        <v>-1.2194719999999999</v>
      </c>
      <c r="BQ29" s="299">
        <v>-1.2512650000000001</v>
      </c>
      <c r="BR29" s="299">
        <v>-1.2191920000000001</v>
      </c>
      <c r="BS29" s="299">
        <v>-1.374517</v>
      </c>
      <c r="BT29" s="299">
        <v>-1.0791249999999999</v>
      </c>
      <c r="BU29" s="299">
        <v>-1.006699</v>
      </c>
      <c r="BV29" s="299">
        <v>-1.24899</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0.13091900000000001</v>
      </c>
      <c r="AZ30" s="210">
        <v>3.9844999999999998E-2</v>
      </c>
      <c r="BA30" s="210">
        <v>5.6000000000000001E-2</v>
      </c>
      <c r="BB30" s="210">
        <v>-4.4952380952000002E-3</v>
      </c>
      <c r="BC30" s="210">
        <v>6.1829930481000002E-2</v>
      </c>
      <c r="BD30" s="299">
        <v>2.2471499999999998E-2</v>
      </c>
      <c r="BE30" s="299">
        <v>-1.43818E-2</v>
      </c>
      <c r="BF30" s="299">
        <v>-3.5703899999999997E-2</v>
      </c>
      <c r="BG30" s="299">
        <v>2.5871600000000002E-2</v>
      </c>
      <c r="BH30" s="299">
        <v>-1.5116900000000001E-2</v>
      </c>
      <c r="BI30" s="299">
        <v>0.123817</v>
      </c>
      <c r="BJ30" s="299">
        <v>3.6958100000000001E-2</v>
      </c>
      <c r="BK30" s="299">
        <v>-2.84447E-2</v>
      </c>
      <c r="BL30" s="299">
        <v>-4.4884100000000003E-2</v>
      </c>
      <c r="BM30" s="299">
        <v>-7.2233200000000001E-3</v>
      </c>
      <c r="BN30" s="299">
        <v>-8.8794399999999996E-2</v>
      </c>
      <c r="BO30" s="299">
        <v>-6.0817599999999999E-2</v>
      </c>
      <c r="BP30" s="299">
        <v>-7.5139300000000006E-2</v>
      </c>
      <c r="BQ30" s="299">
        <v>-5.9477000000000002E-2</v>
      </c>
      <c r="BR30" s="299">
        <v>-0.111009</v>
      </c>
      <c r="BS30" s="299">
        <v>-6.8895099999999997E-3</v>
      </c>
      <c r="BT30" s="299">
        <v>-4.8069599999999997E-2</v>
      </c>
      <c r="BU30" s="299">
        <v>0.1458352</v>
      </c>
      <c r="BV30" s="299">
        <v>2.2719099999999999E-2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-0.49981500000000001</v>
      </c>
      <c r="AZ31" s="210">
        <v>-0.45475900000000002</v>
      </c>
      <c r="BA31" s="210">
        <v>-0.515679</v>
      </c>
      <c r="BB31" s="210">
        <v>-0.73079870000000002</v>
      </c>
      <c r="BC31" s="210">
        <v>-0.74461900000000003</v>
      </c>
      <c r="BD31" s="299">
        <v>-0.59472990000000003</v>
      </c>
      <c r="BE31" s="299">
        <v>-0.67455310000000002</v>
      </c>
      <c r="BF31" s="299">
        <v>-0.59892400000000001</v>
      </c>
      <c r="BG31" s="299">
        <v>-0.54450290000000001</v>
      </c>
      <c r="BH31" s="299">
        <v>-0.50329109999999999</v>
      </c>
      <c r="BI31" s="299">
        <v>-0.61311090000000001</v>
      </c>
      <c r="BJ31" s="299">
        <v>-0.86718110000000004</v>
      </c>
      <c r="BK31" s="299">
        <v>-0.50583</v>
      </c>
      <c r="BL31" s="299">
        <v>-0.56100119999999998</v>
      </c>
      <c r="BM31" s="299">
        <v>-0.57129269999999999</v>
      </c>
      <c r="BN31" s="299">
        <v>-0.59603289999999998</v>
      </c>
      <c r="BO31" s="299">
        <v>-0.69245500000000004</v>
      </c>
      <c r="BP31" s="299">
        <v>-0.75043020000000005</v>
      </c>
      <c r="BQ31" s="299">
        <v>-0.69380180000000002</v>
      </c>
      <c r="BR31" s="299">
        <v>-0.76216649999999997</v>
      </c>
      <c r="BS31" s="299">
        <v>-0.670713</v>
      </c>
      <c r="BT31" s="299">
        <v>-0.59188430000000003</v>
      </c>
      <c r="BU31" s="299">
        <v>-0.64603080000000002</v>
      </c>
      <c r="BV31" s="299">
        <v>-0.84674229999999995</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0.15650454839</v>
      </c>
      <c r="AZ32" s="210">
        <v>1.8790714286000001</v>
      </c>
      <c r="BA32" s="210">
        <v>5.7103193548000003E-2</v>
      </c>
      <c r="BB32" s="210">
        <v>0.16268287942000001</v>
      </c>
      <c r="BC32" s="210">
        <v>-0.31130096732000001</v>
      </c>
      <c r="BD32" s="299">
        <v>-0.45423150000000001</v>
      </c>
      <c r="BE32" s="299">
        <v>-0.46402759999999998</v>
      </c>
      <c r="BF32" s="299">
        <v>-0.28036240000000001</v>
      </c>
      <c r="BG32" s="299">
        <v>-0.28241709999999998</v>
      </c>
      <c r="BH32" s="299">
        <v>0.59705940000000002</v>
      </c>
      <c r="BI32" s="299">
        <v>0.34689399999999998</v>
      </c>
      <c r="BJ32" s="299">
        <v>0.40422079999999999</v>
      </c>
      <c r="BK32" s="299">
        <v>-7.5451699999999997E-2</v>
      </c>
      <c r="BL32" s="299">
        <v>0.43495139999999999</v>
      </c>
      <c r="BM32" s="299">
        <v>0.48699979999999998</v>
      </c>
      <c r="BN32" s="299">
        <v>-0.38899</v>
      </c>
      <c r="BO32" s="299">
        <v>-0.66276299999999999</v>
      </c>
      <c r="BP32" s="299">
        <v>-0.67946949999999995</v>
      </c>
      <c r="BQ32" s="299">
        <v>-0.54218809999999995</v>
      </c>
      <c r="BR32" s="299">
        <v>-0.21200160000000001</v>
      </c>
      <c r="BS32" s="299">
        <v>-6.5245399999999995E-2</v>
      </c>
      <c r="BT32" s="299">
        <v>0.5605097</v>
      </c>
      <c r="BU32" s="299">
        <v>0.1073619</v>
      </c>
      <c r="BV32" s="299">
        <v>0.33454390000000001</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18.595235677000002</v>
      </c>
      <c r="AZ33" s="210">
        <v>17.444127142999999</v>
      </c>
      <c r="BA33" s="210">
        <v>19.203472258000001</v>
      </c>
      <c r="BB33" s="210">
        <v>19.385832314999998</v>
      </c>
      <c r="BC33" s="210">
        <v>19.773084869000002</v>
      </c>
      <c r="BD33" s="299">
        <v>20.041540000000001</v>
      </c>
      <c r="BE33" s="299">
        <v>19.88794</v>
      </c>
      <c r="BF33" s="299">
        <v>20.222280000000001</v>
      </c>
      <c r="BG33" s="299">
        <v>19.793959999999998</v>
      </c>
      <c r="BH33" s="299">
        <v>20.16394</v>
      </c>
      <c r="BI33" s="299">
        <v>20.389859999999999</v>
      </c>
      <c r="BJ33" s="299">
        <v>20.23827</v>
      </c>
      <c r="BK33" s="299">
        <v>20.020160000000001</v>
      </c>
      <c r="BL33" s="299">
        <v>19.869389999999999</v>
      </c>
      <c r="BM33" s="299">
        <v>20.282730000000001</v>
      </c>
      <c r="BN33" s="299">
        <v>20.40072</v>
      </c>
      <c r="BO33" s="299">
        <v>20.585429999999999</v>
      </c>
      <c r="BP33" s="299">
        <v>20.74156</v>
      </c>
      <c r="BQ33" s="299">
        <v>20.814699999999998</v>
      </c>
      <c r="BR33" s="299">
        <v>21.166329999999999</v>
      </c>
      <c r="BS33" s="299">
        <v>20.71574</v>
      </c>
      <c r="BT33" s="299">
        <v>20.905909999999999</v>
      </c>
      <c r="BU33" s="299">
        <v>20.956669999999999</v>
      </c>
      <c r="BV33" s="299">
        <v>20.841989999999999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3.9994109999999998</v>
      </c>
      <c r="AZ36" s="210">
        <v>2.8926029999999998</v>
      </c>
      <c r="BA36" s="210">
        <v>3.2568350000000001</v>
      </c>
      <c r="BB36" s="210">
        <v>3.3841413667000002</v>
      </c>
      <c r="BC36" s="210">
        <v>3.1245873452000001</v>
      </c>
      <c r="BD36" s="299">
        <v>2.9843160000000002</v>
      </c>
      <c r="BE36" s="299">
        <v>3.0059969999999998</v>
      </c>
      <c r="BF36" s="299">
        <v>2.9644189999999999</v>
      </c>
      <c r="BG36" s="299">
        <v>3.0681310000000002</v>
      </c>
      <c r="BH36" s="299">
        <v>3.379343</v>
      </c>
      <c r="BI36" s="299">
        <v>3.7451940000000001</v>
      </c>
      <c r="BJ36" s="299">
        <v>3.9572280000000002</v>
      </c>
      <c r="BK36" s="299">
        <v>4.026078</v>
      </c>
      <c r="BL36" s="299">
        <v>3.8084699999999998</v>
      </c>
      <c r="BM36" s="299">
        <v>3.6780590000000002</v>
      </c>
      <c r="BN36" s="299">
        <v>3.4263189999999999</v>
      </c>
      <c r="BO36" s="299">
        <v>3.2772260000000002</v>
      </c>
      <c r="BP36" s="299">
        <v>3.218896</v>
      </c>
      <c r="BQ36" s="299">
        <v>3.3333469999999998</v>
      </c>
      <c r="BR36" s="299">
        <v>3.3067160000000002</v>
      </c>
      <c r="BS36" s="299">
        <v>3.4243440000000001</v>
      </c>
      <c r="BT36" s="299">
        <v>3.6833629999999999</v>
      </c>
      <c r="BU36" s="299">
        <v>3.8954230000000001</v>
      </c>
      <c r="BV36" s="299">
        <v>4.0536009999999996</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-8.4665000000000004E-2</v>
      </c>
      <c r="AZ37" s="210">
        <v>3.0047000000000001E-2</v>
      </c>
      <c r="BA37" s="210">
        <v>0.190161</v>
      </c>
      <c r="BB37" s="210">
        <v>0</v>
      </c>
      <c r="BC37" s="210">
        <v>0</v>
      </c>
      <c r="BD37" s="299">
        <v>0</v>
      </c>
      <c r="BE37" s="299">
        <v>0</v>
      </c>
      <c r="BF37" s="299">
        <v>0</v>
      </c>
      <c r="BG37" s="299">
        <v>0</v>
      </c>
      <c r="BH37" s="299">
        <v>0</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7.6663490000000003</v>
      </c>
      <c r="AZ38" s="210">
        <v>7.7435349999999996</v>
      </c>
      <c r="BA38" s="210">
        <v>8.577458</v>
      </c>
      <c r="BB38" s="210">
        <v>8.7867999999999995</v>
      </c>
      <c r="BC38" s="210">
        <v>9.1150345805999997</v>
      </c>
      <c r="BD38" s="299">
        <v>9.2179900000000004</v>
      </c>
      <c r="BE38" s="299">
        <v>9.148752</v>
      </c>
      <c r="BF38" s="299">
        <v>9.2358180000000001</v>
      </c>
      <c r="BG38" s="299">
        <v>8.9730109999999996</v>
      </c>
      <c r="BH38" s="299">
        <v>8.8893810000000002</v>
      </c>
      <c r="BI38" s="299">
        <v>8.8440659999999998</v>
      </c>
      <c r="BJ38" s="299">
        <v>8.6679639999999996</v>
      </c>
      <c r="BK38" s="299">
        <v>8.2747980000000005</v>
      </c>
      <c r="BL38" s="299">
        <v>8.4301530000000007</v>
      </c>
      <c r="BM38" s="299">
        <v>8.783417</v>
      </c>
      <c r="BN38" s="299">
        <v>9.1002989999999997</v>
      </c>
      <c r="BO38" s="299">
        <v>9.2652149999999995</v>
      </c>
      <c r="BP38" s="299">
        <v>9.3546220000000009</v>
      </c>
      <c r="BQ38" s="299">
        <v>9.2724150000000005</v>
      </c>
      <c r="BR38" s="299">
        <v>9.353529</v>
      </c>
      <c r="BS38" s="299">
        <v>9.0946569999999998</v>
      </c>
      <c r="BT38" s="299">
        <v>8.9915330000000004</v>
      </c>
      <c r="BU38" s="299">
        <v>8.9138809999999999</v>
      </c>
      <c r="BV38" s="299">
        <v>8.7855889999999999</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0.75799251612999996</v>
      </c>
      <c r="AZ39" s="210">
        <v>0.78058099999999997</v>
      </c>
      <c r="BA39" s="210">
        <v>0.90411445161000004</v>
      </c>
      <c r="BB39" s="210">
        <v>0.93918251428999999</v>
      </c>
      <c r="BC39" s="210">
        <v>0.97267974566000004</v>
      </c>
      <c r="BD39" s="299">
        <v>0.92728290000000002</v>
      </c>
      <c r="BE39" s="299">
        <v>0.93693360000000003</v>
      </c>
      <c r="BF39" s="299">
        <v>0.95433210000000002</v>
      </c>
      <c r="BG39" s="299">
        <v>0.90045379999999997</v>
      </c>
      <c r="BH39" s="299">
        <v>0.90347390000000005</v>
      </c>
      <c r="BI39" s="299">
        <v>0.90883000000000003</v>
      </c>
      <c r="BJ39" s="299">
        <v>0.88303799999999999</v>
      </c>
      <c r="BK39" s="299">
        <v>0.83887460000000003</v>
      </c>
      <c r="BL39" s="299">
        <v>0.86714029999999998</v>
      </c>
      <c r="BM39" s="299">
        <v>0.8845923</v>
      </c>
      <c r="BN39" s="299">
        <v>0.91299180000000002</v>
      </c>
      <c r="BO39" s="299">
        <v>0.9529552</v>
      </c>
      <c r="BP39" s="299">
        <v>0.96177480000000004</v>
      </c>
      <c r="BQ39" s="299">
        <v>0.9315097</v>
      </c>
      <c r="BR39" s="299">
        <v>0.95297980000000004</v>
      </c>
      <c r="BS39" s="299">
        <v>0.92251490000000003</v>
      </c>
      <c r="BT39" s="299">
        <v>0.92955160000000003</v>
      </c>
      <c r="BU39" s="299">
        <v>0.93007629999999997</v>
      </c>
      <c r="BV39" s="299">
        <v>0.91246240000000001</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1.1310210000000001</v>
      </c>
      <c r="AZ40" s="210">
        <v>1.0918620000000001</v>
      </c>
      <c r="BA40" s="210">
        <v>1.157635</v>
      </c>
      <c r="BB40" s="210">
        <v>1.2304666666999999</v>
      </c>
      <c r="BC40" s="210">
        <v>1.3287252903</v>
      </c>
      <c r="BD40" s="299">
        <v>1.44492</v>
      </c>
      <c r="BE40" s="299">
        <v>1.4587829999999999</v>
      </c>
      <c r="BF40" s="299">
        <v>1.4968079999999999</v>
      </c>
      <c r="BG40" s="299">
        <v>1.4501569999999999</v>
      </c>
      <c r="BH40" s="299">
        <v>1.4819040000000001</v>
      </c>
      <c r="BI40" s="299">
        <v>1.5043820000000001</v>
      </c>
      <c r="BJ40" s="299">
        <v>1.52827</v>
      </c>
      <c r="BK40" s="299">
        <v>1.436591</v>
      </c>
      <c r="BL40" s="299">
        <v>1.493835</v>
      </c>
      <c r="BM40" s="299">
        <v>1.5564750000000001</v>
      </c>
      <c r="BN40" s="299">
        <v>1.5766</v>
      </c>
      <c r="BO40" s="299">
        <v>1.601558</v>
      </c>
      <c r="BP40" s="299">
        <v>1.7252019999999999</v>
      </c>
      <c r="BQ40" s="299">
        <v>1.779739</v>
      </c>
      <c r="BR40" s="299">
        <v>1.812216</v>
      </c>
      <c r="BS40" s="299">
        <v>1.7460119999999999</v>
      </c>
      <c r="BT40" s="299">
        <v>1.768354</v>
      </c>
      <c r="BU40" s="299">
        <v>1.785361</v>
      </c>
      <c r="BV40" s="299">
        <v>1.80725</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3.9341430000000002</v>
      </c>
      <c r="AZ41" s="210">
        <v>3.9456639999999998</v>
      </c>
      <c r="BA41" s="210">
        <v>4.0330069999999996</v>
      </c>
      <c r="BB41" s="210">
        <v>4.0496999999999996</v>
      </c>
      <c r="BC41" s="210">
        <v>4.0728414194000004</v>
      </c>
      <c r="BD41" s="299">
        <v>4.0850679999999997</v>
      </c>
      <c r="BE41" s="299">
        <v>3.9342549999999998</v>
      </c>
      <c r="BF41" s="299">
        <v>4.1123320000000003</v>
      </c>
      <c r="BG41" s="299">
        <v>4.0630899999999999</v>
      </c>
      <c r="BH41" s="299">
        <v>4.3349549999999999</v>
      </c>
      <c r="BI41" s="299">
        <v>4.2469539999999997</v>
      </c>
      <c r="BJ41" s="299">
        <v>4.1140650000000001</v>
      </c>
      <c r="BK41" s="299">
        <v>4.2751349999999997</v>
      </c>
      <c r="BL41" s="299">
        <v>4.3008379999999997</v>
      </c>
      <c r="BM41" s="299">
        <v>4.2591469999999996</v>
      </c>
      <c r="BN41" s="299">
        <v>4.2364800000000002</v>
      </c>
      <c r="BO41" s="299">
        <v>4.2892599999999996</v>
      </c>
      <c r="BP41" s="299">
        <v>4.1348079999999996</v>
      </c>
      <c r="BQ41" s="299">
        <v>4.0416980000000002</v>
      </c>
      <c r="BR41" s="299">
        <v>4.2724950000000002</v>
      </c>
      <c r="BS41" s="299">
        <v>4.1471140000000002</v>
      </c>
      <c r="BT41" s="299">
        <v>4.3400059999999998</v>
      </c>
      <c r="BU41" s="299">
        <v>4.2267419999999998</v>
      </c>
      <c r="BV41" s="299">
        <v>4.1734210000000003</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0.242146</v>
      </c>
      <c r="AZ42" s="210">
        <v>0.25888100000000003</v>
      </c>
      <c r="BA42" s="210">
        <v>0.29099900000000001</v>
      </c>
      <c r="BB42" s="210">
        <v>0.16200000000000001</v>
      </c>
      <c r="BC42" s="210">
        <v>0.22293828387</v>
      </c>
      <c r="BD42" s="299">
        <v>0.25705630000000002</v>
      </c>
      <c r="BE42" s="299">
        <v>0.29187350000000001</v>
      </c>
      <c r="BF42" s="299">
        <v>0.27363539999999997</v>
      </c>
      <c r="BG42" s="299">
        <v>0.26612970000000002</v>
      </c>
      <c r="BH42" s="299">
        <v>0.20674890000000001</v>
      </c>
      <c r="BI42" s="299">
        <v>0.2405398</v>
      </c>
      <c r="BJ42" s="299">
        <v>0.28454239999999997</v>
      </c>
      <c r="BK42" s="299">
        <v>0.26181189999999999</v>
      </c>
      <c r="BL42" s="299">
        <v>0.18602969999999999</v>
      </c>
      <c r="BM42" s="299">
        <v>0.25651990000000002</v>
      </c>
      <c r="BN42" s="299">
        <v>0.2282064</v>
      </c>
      <c r="BO42" s="299">
        <v>0.19622500000000001</v>
      </c>
      <c r="BP42" s="299">
        <v>0.2073228</v>
      </c>
      <c r="BQ42" s="299">
        <v>0.27397909999999998</v>
      </c>
      <c r="BR42" s="299">
        <v>0.22785459999999999</v>
      </c>
      <c r="BS42" s="299">
        <v>0.26804129999999998</v>
      </c>
      <c r="BT42" s="299">
        <v>0.20877850000000001</v>
      </c>
      <c r="BU42" s="299">
        <v>0.28249099999999999</v>
      </c>
      <c r="BV42" s="299">
        <v>0.28665740000000001</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1.706998</v>
      </c>
      <c r="AZ43" s="210">
        <v>1.481609</v>
      </c>
      <c r="BA43" s="210">
        <v>1.6977370000000001</v>
      </c>
      <c r="BB43" s="210">
        <v>1.7731431</v>
      </c>
      <c r="BC43" s="210">
        <v>1.9093967999999999</v>
      </c>
      <c r="BD43" s="299">
        <v>2.0521859999999998</v>
      </c>
      <c r="BE43" s="299">
        <v>2.0482800000000001</v>
      </c>
      <c r="BF43" s="299">
        <v>2.1392679999999999</v>
      </c>
      <c r="BG43" s="299">
        <v>1.9734389999999999</v>
      </c>
      <c r="BH43" s="299">
        <v>1.871607</v>
      </c>
      <c r="BI43" s="299">
        <v>1.808724</v>
      </c>
      <c r="BJ43" s="299">
        <v>1.6861969999999999</v>
      </c>
      <c r="BK43" s="299">
        <v>1.745743</v>
      </c>
      <c r="BL43" s="299">
        <v>1.6500600000000001</v>
      </c>
      <c r="BM43" s="299">
        <v>1.749115</v>
      </c>
      <c r="BN43" s="299">
        <v>1.8328199999999999</v>
      </c>
      <c r="BO43" s="299">
        <v>1.955945</v>
      </c>
      <c r="BP43" s="299">
        <v>2.1007120000000001</v>
      </c>
      <c r="BQ43" s="299">
        <v>2.113524</v>
      </c>
      <c r="BR43" s="299">
        <v>2.1935229999999999</v>
      </c>
      <c r="BS43" s="299">
        <v>2.0355690000000002</v>
      </c>
      <c r="BT43" s="299">
        <v>1.9138809999999999</v>
      </c>
      <c r="BU43" s="299">
        <v>1.852776</v>
      </c>
      <c r="BV43" s="299">
        <v>1.735473</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18.595403000000001</v>
      </c>
      <c r="AZ44" s="210">
        <v>17.444201</v>
      </c>
      <c r="BA44" s="210">
        <v>19.203831999999998</v>
      </c>
      <c r="BB44" s="210">
        <v>19.386251132999998</v>
      </c>
      <c r="BC44" s="210">
        <v>19.773523719</v>
      </c>
      <c r="BD44" s="299">
        <v>20.041540000000001</v>
      </c>
      <c r="BE44" s="299">
        <v>19.88794</v>
      </c>
      <c r="BF44" s="299">
        <v>20.222280000000001</v>
      </c>
      <c r="BG44" s="299">
        <v>19.793959999999998</v>
      </c>
      <c r="BH44" s="299">
        <v>20.16394</v>
      </c>
      <c r="BI44" s="299">
        <v>20.389859999999999</v>
      </c>
      <c r="BJ44" s="299">
        <v>20.23827</v>
      </c>
      <c r="BK44" s="299">
        <v>20.020160000000001</v>
      </c>
      <c r="BL44" s="299">
        <v>19.869389999999999</v>
      </c>
      <c r="BM44" s="299">
        <v>20.282730000000001</v>
      </c>
      <c r="BN44" s="299">
        <v>20.40072</v>
      </c>
      <c r="BO44" s="299">
        <v>20.585429999999999</v>
      </c>
      <c r="BP44" s="299">
        <v>20.74156</v>
      </c>
      <c r="BQ44" s="299">
        <v>20.814699999999998</v>
      </c>
      <c r="BR44" s="299">
        <v>21.166329999999999</v>
      </c>
      <c r="BS44" s="299">
        <v>20.71574</v>
      </c>
      <c r="BT44" s="299">
        <v>20.905909999999999</v>
      </c>
      <c r="BU44" s="299">
        <v>20.956669999999999</v>
      </c>
      <c r="BV44" s="299">
        <v>20.841989999999999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-0.81365100000000001</v>
      </c>
      <c r="AZ46" s="210">
        <v>-1.2914E-2</v>
      </c>
      <c r="BA46" s="210">
        <v>0.60933700000000002</v>
      </c>
      <c r="BB46" s="210">
        <v>-0.43635606037000002</v>
      </c>
      <c r="BC46" s="210">
        <v>0.30159770086999999</v>
      </c>
      <c r="BD46" s="299">
        <v>0.74261319999999997</v>
      </c>
      <c r="BE46" s="299">
        <v>0.84813430000000001</v>
      </c>
      <c r="BF46" s="299">
        <v>1.1525000000000001</v>
      </c>
      <c r="BG46" s="299">
        <v>0.97441500000000003</v>
      </c>
      <c r="BH46" s="299">
        <v>0.78200049999999999</v>
      </c>
      <c r="BI46" s="299">
        <v>0.69324399999999997</v>
      </c>
      <c r="BJ46" s="299">
        <v>-0.14717089999999999</v>
      </c>
      <c r="BK46" s="299">
        <v>0.66479100000000002</v>
      </c>
      <c r="BL46" s="299">
        <v>0.1081319</v>
      </c>
      <c r="BM46" s="299">
        <v>0.38639119999999999</v>
      </c>
      <c r="BN46" s="299">
        <v>1.1892</v>
      </c>
      <c r="BO46" s="299">
        <v>1.1387119999999999</v>
      </c>
      <c r="BP46" s="299">
        <v>0.90560149999999995</v>
      </c>
      <c r="BQ46" s="299">
        <v>0.60898459999999999</v>
      </c>
      <c r="BR46" s="299">
        <v>0.5337018</v>
      </c>
      <c r="BS46" s="299">
        <v>0.28291319999999998</v>
      </c>
      <c r="BT46" s="299">
        <v>0.18819549999999999</v>
      </c>
      <c r="BU46" s="299">
        <v>0.1871033</v>
      </c>
      <c r="BV46" s="299">
        <v>-0.62389209999999995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0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366"/>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366"/>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1374</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475.85300000000001</v>
      </c>
      <c r="AZ50" s="68">
        <v>493.15499999999997</v>
      </c>
      <c r="BA50" s="68">
        <v>501.90199999999999</v>
      </c>
      <c r="BB50" s="68">
        <v>485.05614286000002</v>
      </c>
      <c r="BC50" s="68">
        <v>479.20758376999999</v>
      </c>
      <c r="BD50" s="301">
        <v>466.09559999999999</v>
      </c>
      <c r="BE50" s="301">
        <v>453.70229999999998</v>
      </c>
      <c r="BF50" s="301">
        <v>445.98160000000001</v>
      </c>
      <c r="BG50" s="301">
        <v>447.30180000000001</v>
      </c>
      <c r="BH50" s="301">
        <v>457.65769999999998</v>
      </c>
      <c r="BI50" s="301">
        <v>460.43200000000002</v>
      </c>
      <c r="BJ50" s="301">
        <v>449.3741</v>
      </c>
      <c r="BK50" s="301">
        <v>453.54329999999999</v>
      </c>
      <c r="BL50" s="301">
        <v>460.66070000000002</v>
      </c>
      <c r="BM50" s="301">
        <v>473.45659999999998</v>
      </c>
      <c r="BN50" s="301">
        <v>481.97770000000003</v>
      </c>
      <c r="BO50" s="301">
        <v>481.96899999999999</v>
      </c>
      <c r="BP50" s="301">
        <v>473.22089999999997</v>
      </c>
      <c r="BQ50" s="301">
        <v>458.16669999999999</v>
      </c>
      <c r="BR50" s="301">
        <v>447.13150000000002</v>
      </c>
      <c r="BS50" s="301">
        <v>447.93770000000001</v>
      </c>
      <c r="BT50" s="301">
        <v>457.60739999999998</v>
      </c>
      <c r="BU50" s="301">
        <v>460.33</v>
      </c>
      <c r="BV50" s="301">
        <v>449.48719999999997</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192.06200000000001</v>
      </c>
      <c r="AZ51" s="68">
        <v>170.654</v>
      </c>
      <c r="BA51" s="68">
        <v>168.58439799999999</v>
      </c>
      <c r="BB51" s="68">
        <v>171.96742857000001</v>
      </c>
      <c r="BC51" s="68">
        <v>187.97327279000001</v>
      </c>
      <c r="BD51" s="301">
        <v>203.97040000000001</v>
      </c>
      <c r="BE51" s="301">
        <v>221.0052</v>
      </c>
      <c r="BF51" s="301">
        <v>236.65940000000001</v>
      </c>
      <c r="BG51" s="301">
        <v>244.00219999999999</v>
      </c>
      <c r="BH51" s="301">
        <v>240.34979999999999</v>
      </c>
      <c r="BI51" s="301">
        <v>222.84819999999999</v>
      </c>
      <c r="BJ51" s="301">
        <v>198.67519999999999</v>
      </c>
      <c r="BK51" s="301">
        <v>173.12180000000001</v>
      </c>
      <c r="BL51" s="301">
        <v>158.18889999999999</v>
      </c>
      <c r="BM51" s="301">
        <v>156.7276</v>
      </c>
      <c r="BN51" s="301">
        <v>168.01329999999999</v>
      </c>
      <c r="BO51" s="301">
        <v>185.3623</v>
      </c>
      <c r="BP51" s="301">
        <v>205.2054</v>
      </c>
      <c r="BQ51" s="301">
        <v>221.85599999999999</v>
      </c>
      <c r="BR51" s="301">
        <v>240.8092</v>
      </c>
      <c r="BS51" s="301">
        <v>246.23670000000001</v>
      </c>
      <c r="BT51" s="301">
        <v>242.059</v>
      </c>
      <c r="BU51" s="301">
        <v>227.89830000000001</v>
      </c>
      <c r="BV51" s="301">
        <v>204.78479999999999</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84.656999999999996</v>
      </c>
      <c r="AZ52" s="68">
        <v>89.537000000000006</v>
      </c>
      <c r="BA52" s="68">
        <v>93.33</v>
      </c>
      <c r="BB52" s="68">
        <v>95.181142856999998</v>
      </c>
      <c r="BC52" s="68">
        <v>90.076633600999997</v>
      </c>
      <c r="BD52" s="301">
        <v>89.514660000000006</v>
      </c>
      <c r="BE52" s="301">
        <v>88.796270000000007</v>
      </c>
      <c r="BF52" s="301">
        <v>88.367689999999996</v>
      </c>
      <c r="BG52" s="301">
        <v>89.799189999999996</v>
      </c>
      <c r="BH52" s="301">
        <v>91.804559999999995</v>
      </c>
      <c r="BI52" s="301">
        <v>88.878579999999999</v>
      </c>
      <c r="BJ52" s="301">
        <v>82.959100000000007</v>
      </c>
      <c r="BK52" s="301">
        <v>88.609430000000003</v>
      </c>
      <c r="BL52" s="301">
        <v>91.014290000000003</v>
      </c>
      <c r="BM52" s="301">
        <v>93.104240000000004</v>
      </c>
      <c r="BN52" s="301">
        <v>95.328059999999994</v>
      </c>
      <c r="BO52" s="301">
        <v>93.047839999999994</v>
      </c>
      <c r="BP52" s="301">
        <v>90.827449999999999</v>
      </c>
      <c r="BQ52" s="301">
        <v>89.58578</v>
      </c>
      <c r="BR52" s="301">
        <v>88.731979999999993</v>
      </c>
      <c r="BS52" s="301">
        <v>89.8065</v>
      </c>
      <c r="BT52" s="301">
        <v>91.644540000000006</v>
      </c>
      <c r="BU52" s="301">
        <v>88.885379999999998</v>
      </c>
      <c r="BV52" s="301">
        <v>83.091809999999995</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32.518999999999998</v>
      </c>
      <c r="AZ53" s="68">
        <v>31.123999999999999</v>
      </c>
      <c r="BA53" s="68">
        <v>29.082208000000001</v>
      </c>
      <c r="BB53" s="68">
        <v>26.537624616999999</v>
      </c>
      <c r="BC53" s="68">
        <v>25.787834522000001</v>
      </c>
      <c r="BD53" s="301">
        <v>25.51351</v>
      </c>
      <c r="BE53" s="301">
        <v>25.45983</v>
      </c>
      <c r="BF53" s="301">
        <v>25.12594</v>
      </c>
      <c r="BG53" s="301">
        <v>25.321619999999999</v>
      </c>
      <c r="BH53" s="301">
        <v>24.734010000000001</v>
      </c>
      <c r="BI53" s="301">
        <v>25.110199999999999</v>
      </c>
      <c r="BJ53" s="301">
        <v>25.592169999999999</v>
      </c>
      <c r="BK53" s="301">
        <v>27.608460000000001</v>
      </c>
      <c r="BL53" s="301">
        <v>27.7637</v>
      </c>
      <c r="BM53" s="301">
        <v>27.66572</v>
      </c>
      <c r="BN53" s="301">
        <v>27.311869999999999</v>
      </c>
      <c r="BO53" s="301">
        <v>26.910329999999998</v>
      </c>
      <c r="BP53" s="301">
        <v>26.433389999999999</v>
      </c>
      <c r="BQ53" s="301">
        <v>26.280190000000001</v>
      </c>
      <c r="BR53" s="301">
        <v>25.950209999999998</v>
      </c>
      <c r="BS53" s="301">
        <v>26.135370000000002</v>
      </c>
      <c r="BT53" s="301">
        <v>25.556920000000002</v>
      </c>
      <c r="BU53" s="301">
        <v>25.938289999999999</v>
      </c>
      <c r="BV53" s="301">
        <v>26.417259999999999</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255.13900000000001</v>
      </c>
      <c r="AZ54" s="68">
        <v>241.09299999999999</v>
      </c>
      <c r="BA54" s="68">
        <v>237.64709199999999</v>
      </c>
      <c r="BB54" s="68">
        <v>235.86500000000001</v>
      </c>
      <c r="BC54" s="68">
        <v>233.94703834000001</v>
      </c>
      <c r="BD54" s="301">
        <v>232.54349999999999</v>
      </c>
      <c r="BE54" s="301">
        <v>229.49780000000001</v>
      </c>
      <c r="BF54" s="301">
        <v>224.99799999999999</v>
      </c>
      <c r="BG54" s="301">
        <v>226.35079999999999</v>
      </c>
      <c r="BH54" s="301">
        <v>219.97710000000001</v>
      </c>
      <c r="BI54" s="301">
        <v>224.07589999999999</v>
      </c>
      <c r="BJ54" s="301">
        <v>234.22559999999999</v>
      </c>
      <c r="BK54" s="301">
        <v>250.26329999999999</v>
      </c>
      <c r="BL54" s="301">
        <v>252.59129999999999</v>
      </c>
      <c r="BM54" s="301">
        <v>241.67259999999999</v>
      </c>
      <c r="BN54" s="301">
        <v>240.33449999999999</v>
      </c>
      <c r="BO54" s="301">
        <v>240.994</v>
      </c>
      <c r="BP54" s="301">
        <v>245.63409999999999</v>
      </c>
      <c r="BQ54" s="301">
        <v>244.22880000000001</v>
      </c>
      <c r="BR54" s="301">
        <v>236.27709999999999</v>
      </c>
      <c r="BS54" s="301">
        <v>233.20060000000001</v>
      </c>
      <c r="BT54" s="301">
        <v>229.39060000000001</v>
      </c>
      <c r="BU54" s="301">
        <v>239.14269999999999</v>
      </c>
      <c r="BV54" s="301">
        <v>249.35489999999999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22.939</v>
      </c>
      <c r="AZ55" s="68">
        <v>20.896000000000001</v>
      </c>
      <c r="BA55" s="68">
        <v>20.259076</v>
      </c>
      <c r="BB55" s="68">
        <v>21.230857143000001</v>
      </c>
      <c r="BC55" s="68">
        <v>19.954513232</v>
      </c>
      <c r="BD55" s="301">
        <v>23.372669999999999</v>
      </c>
      <c r="BE55" s="301">
        <v>21.19171</v>
      </c>
      <c r="BF55" s="301">
        <v>23.386970000000002</v>
      </c>
      <c r="BG55" s="301">
        <v>22.202590000000001</v>
      </c>
      <c r="BH55" s="301">
        <v>22.05087</v>
      </c>
      <c r="BI55" s="301">
        <v>23.218170000000001</v>
      </c>
      <c r="BJ55" s="301">
        <v>24.445440000000001</v>
      </c>
      <c r="BK55" s="301">
        <v>23.601990000000001</v>
      </c>
      <c r="BL55" s="301">
        <v>26.591090000000001</v>
      </c>
      <c r="BM55" s="301">
        <v>24.106339999999999</v>
      </c>
      <c r="BN55" s="301">
        <v>24.251000000000001</v>
      </c>
      <c r="BO55" s="301">
        <v>22.426220000000001</v>
      </c>
      <c r="BP55" s="301">
        <v>23.863379999999999</v>
      </c>
      <c r="BQ55" s="301">
        <v>23.34667</v>
      </c>
      <c r="BR55" s="301">
        <v>24.031389999999998</v>
      </c>
      <c r="BS55" s="301">
        <v>23.061789999999998</v>
      </c>
      <c r="BT55" s="301">
        <v>20.964230000000001</v>
      </c>
      <c r="BU55" s="301">
        <v>23.818280000000001</v>
      </c>
      <c r="BV55" s="301">
        <v>26.154900000000001</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232.2</v>
      </c>
      <c r="AZ56" s="68">
        <v>220.197</v>
      </c>
      <c r="BA56" s="68">
        <v>217.38801599999999</v>
      </c>
      <c r="BB56" s="68">
        <v>214.63414286</v>
      </c>
      <c r="BC56" s="68">
        <v>213.99152892000001</v>
      </c>
      <c r="BD56" s="301">
        <v>209.17080000000001</v>
      </c>
      <c r="BE56" s="301">
        <v>208.30609999999999</v>
      </c>
      <c r="BF56" s="301">
        <v>201.61099999999999</v>
      </c>
      <c r="BG56" s="301">
        <v>204.1482</v>
      </c>
      <c r="BH56" s="301">
        <v>197.9263</v>
      </c>
      <c r="BI56" s="301">
        <v>200.85769999999999</v>
      </c>
      <c r="BJ56" s="301">
        <v>209.7801</v>
      </c>
      <c r="BK56" s="301">
        <v>226.66130000000001</v>
      </c>
      <c r="BL56" s="301">
        <v>226.00020000000001</v>
      </c>
      <c r="BM56" s="301">
        <v>217.56630000000001</v>
      </c>
      <c r="BN56" s="301">
        <v>216.08349999999999</v>
      </c>
      <c r="BO56" s="301">
        <v>218.5677</v>
      </c>
      <c r="BP56" s="301">
        <v>221.77070000000001</v>
      </c>
      <c r="BQ56" s="301">
        <v>220.88210000000001</v>
      </c>
      <c r="BR56" s="301">
        <v>212.2457</v>
      </c>
      <c r="BS56" s="301">
        <v>210.1388</v>
      </c>
      <c r="BT56" s="301">
        <v>208.4263</v>
      </c>
      <c r="BU56" s="301">
        <v>215.3244</v>
      </c>
      <c r="BV56" s="301">
        <v>223.2</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42.558</v>
      </c>
      <c r="AZ57" s="68">
        <v>39.835999999999999</v>
      </c>
      <c r="BA57" s="68">
        <v>38.953651999999998</v>
      </c>
      <c r="BB57" s="68">
        <v>39.915714285999996</v>
      </c>
      <c r="BC57" s="68">
        <v>42.45687478</v>
      </c>
      <c r="BD57" s="301">
        <v>41.800939999999997</v>
      </c>
      <c r="BE57" s="301">
        <v>42.935740000000003</v>
      </c>
      <c r="BF57" s="301">
        <v>42.45317</v>
      </c>
      <c r="BG57" s="301">
        <v>43.760100000000001</v>
      </c>
      <c r="BH57" s="301">
        <v>42.882210000000001</v>
      </c>
      <c r="BI57" s="301">
        <v>40.684179999999998</v>
      </c>
      <c r="BJ57" s="301">
        <v>40.492939999999997</v>
      </c>
      <c r="BK57" s="301">
        <v>40.980269999999997</v>
      </c>
      <c r="BL57" s="301">
        <v>40.455849999999998</v>
      </c>
      <c r="BM57" s="301">
        <v>39.939219999999999</v>
      </c>
      <c r="BN57" s="301">
        <v>40.633940000000003</v>
      </c>
      <c r="BO57" s="301">
        <v>41.272370000000002</v>
      </c>
      <c r="BP57" s="301">
        <v>40.670209999999997</v>
      </c>
      <c r="BQ57" s="301">
        <v>41.9101</v>
      </c>
      <c r="BR57" s="301">
        <v>41.545340000000003</v>
      </c>
      <c r="BS57" s="301">
        <v>42.965620000000001</v>
      </c>
      <c r="BT57" s="301">
        <v>42.153480000000002</v>
      </c>
      <c r="BU57" s="301">
        <v>40.034599999999998</v>
      </c>
      <c r="BV57" s="301">
        <v>39.885849999999998</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162.81</v>
      </c>
      <c r="AZ58" s="68">
        <v>143.404</v>
      </c>
      <c r="BA58" s="68">
        <v>145.477451</v>
      </c>
      <c r="BB58" s="68">
        <v>135.90457143</v>
      </c>
      <c r="BC58" s="68">
        <v>133.23871846</v>
      </c>
      <c r="BD58" s="301">
        <v>135.31229999999999</v>
      </c>
      <c r="BE58" s="301">
        <v>138.07749999999999</v>
      </c>
      <c r="BF58" s="301">
        <v>140.2911</v>
      </c>
      <c r="BG58" s="301">
        <v>138.4905</v>
      </c>
      <c r="BH58" s="301">
        <v>131.25020000000001</v>
      </c>
      <c r="BI58" s="301">
        <v>135.51769999999999</v>
      </c>
      <c r="BJ58" s="301">
        <v>140.91</v>
      </c>
      <c r="BK58" s="301">
        <v>140.27610000000001</v>
      </c>
      <c r="BL58" s="301">
        <v>136.38220000000001</v>
      </c>
      <c r="BM58" s="301">
        <v>130.2484</v>
      </c>
      <c r="BN58" s="301">
        <v>129.16820000000001</v>
      </c>
      <c r="BO58" s="301">
        <v>132.4529</v>
      </c>
      <c r="BP58" s="301">
        <v>134.67529999999999</v>
      </c>
      <c r="BQ58" s="301">
        <v>139.9462</v>
      </c>
      <c r="BR58" s="301">
        <v>142.7731</v>
      </c>
      <c r="BS58" s="301">
        <v>141.46680000000001</v>
      </c>
      <c r="BT58" s="301">
        <v>133.42449999999999</v>
      </c>
      <c r="BU58" s="301">
        <v>136.6516</v>
      </c>
      <c r="BV58" s="301">
        <v>142.44290000000001</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32.033000000000001</v>
      </c>
      <c r="AZ59" s="68">
        <v>31.15</v>
      </c>
      <c r="BA59" s="68">
        <v>30.908000000000001</v>
      </c>
      <c r="BB59" s="68">
        <v>31.599142857</v>
      </c>
      <c r="BC59" s="68">
        <v>33.067228301999997</v>
      </c>
      <c r="BD59" s="301">
        <v>33.230960000000003</v>
      </c>
      <c r="BE59" s="301">
        <v>32.043289999999999</v>
      </c>
      <c r="BF59" s="301">
        <v>30.91696</v>
      </c>
      <c r="BG59" s="301">
        <v>31.32376</v>
      </c>
      <c r="BH59" s="301">
        <v>32.102260000000001</v>
      </c>
      <c r="BI59" s="301">
        <v>33.667769999999997</v>
      </c>
      <c r="BJ59" s="301">
        <v>32.452770000000001</v>
      </c>
      <c r="BK59" s="301">
        <v>32.332920000000001</v>
      </c>
      <c r="BL59" s="301">
        <v>31.962869999999999</v>
      </c>
      <c r="BM59" s="301">
        <v>32.005940000000002</v>
      </c>
      <c r="BN59" s="301">
        <v>31.320889999999999</v>
      </c>
      <c r="BO59" s="301">
        <v>32.688639999999999</v>
      </c>
      <c r="BP59" s="301">
        <v>32.730739999999997</v>
      </c>
      <c r="BQ59" s="301">
        <v>31.62358</v>
      </c>
      <c r="BR59" s="301">
        <v>30.595849999999999</v>
      </c>
      <c r="BS59" s="301">
        <v>30.98366</v>
      </c>
      <c r="BT59" s="301">
        <v>31.723980000000001</v>
      </c>
      <c r="BU59" s="301">
        <v>33.440519999999999</v>
      </c>
      <c r="BV59" s="301">
        <v>32.42295</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52.432000000000002</v>
      </c>
      <c r="AZ60" s="68">
        <v>54.798000000000002</v>
      </c>
      <c r="BA60" s="68">
        <v>55.843000000000004</v>
      </c>
      <c r="BB60" s="68">
        <v>57.974690000000002</v>
      </c>
      <c r="BC60" s="68">
        <v>58.049039999999998</v>
      </c>
      <c r="BD60" s="301">
        <v>56.336280000000002</v>
      </c>
      <c r="BE60" s="301">
        <v>54.791840000000001</v>
      </c>
      <c r="BF60" s="301">
        <v>52.486460000000001</v>
      </c>
      <c r="BG60" s="301">
        <v>50.723080000000003</v>
      </c>
      <c r="BH60" s="301">
        <v>48.162170000000003</v>
      </c>
      <c r="BI60" s="301">
        <v>50.07302</v>
      </c>
      <c r="BJ60" s="301">
        <v>53.016840000000002</v>
      </c>
      <c r="BK60" s="301">
        <v>57.471319999999999</v>
      </c>
      <c r="BL60" s="301">
        <v>60.125920000000001</v>
      </c>
      <c r="BM60" s="301">
        <v>62.024270000000001</v>
      </c>
      <c r="BN60" s="301">
        <v>62.947049999999997</v>
      </c>
      <c r="BO60" s="301">
        <v>62.875120000000003</v>
      </c>
      <c r="BP60" s="301">
        <v>59.810850000000002</v>
      </c>
      <c r="BQ60" s="301">
        <v>57.364750000000001</v>
      </c>
      <c r="BR60" s="301">
        <v>52.684620000000002</v>
      </c>
      <c r="BS60" s="301">
        <v>50.529490000000003</v>
      </c>
      <c r="BT60" s="301">
        <v>47.99597</v>
      </c>
      <c r="BU60" s="301">
        <v>48.736759999999997</v>
      </c>
      <c r="BV60" s="301">
        <v>51.956800000000001</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1298.6751850000001</v>
      </c>
      <c r="AN61" s="692">
        <v>1279.4072819999999</v>
      </c>
      <c r="AO61" s="692">
        <v>1320.7500090000001</v>
      </c>
      <c r="AP61" s="692">
        <v>1397.497756</v>
      </c>
      <c r="AQ61" s="692">
        <v>1425.5003790000001</v>
      </c>
      <c r="AR61" s="692">
        <v>1452.847522</v>
      </c>
      <c r="AS61" s="692">
        <v>1450.975995</v>
      </c>
      <c r="AT61" s="692">
        <v>1436.1402049999999</v>
      </c>
      <c r="AU61" s="692">
        <v>1421.99325</v>
      </c>
      <c r="AV61" s="692">
        <v>1385.6981169999999</v>
      </c>
      <c r="AW61" s="692">
        <v>1389.447561</v>
      </c>
      <c r="AX61" s="692">
        <v>1344.3186410000001</v>
      </c>
      <c r="AY61" s="692">
        <v>1330.0630000000001</v>
      </c>
      <c r="AZ61" s="692">
        <v>1294.751</v>
      </c>
      <c r="BA61" s="692">
        <v>1301.727801</v>
      </c>
      <c r="BB61" s="692">
        <v>1280.0014575</v>
      </c>
      <c r="BC61" s="692">
        <v>1283.8032284000001</v>
      </c>
      <c r="BD61" s="693">
        <v>1284.318</v>
      </c>
      <c r="BE61" s="693">
        <v>1286.31</v>
      </c>
      <c r="BF61" s="693">
        <v>1287.28</v>
      </c>
      <c r="BG61" s="693">
        <v>1297.0730000000001</v>
      </c>
      <c r="BH61" s="693">
        <v>1288.92</v>
      </c>
      <c r="BI61" s="693">
        <v>1281.288</v>
      </c>
      <c r="BJ61" s="693">
        <v>1257.6990000000001</v>
      </c>
      <c r="BK61" s="693">
        <v>1264.2070000000001</v>
      </c>
      <c r="BL61" s="693">
        <v>1259.146</v>
      </c>
      <c r="BM61" s="693">
        <v>1256.845</v>
      </c>
      <c r="BN61" s="693">
        <v>1277.0350000000001</v>
      </c>
      <c r="BO61" s="693">
        <v>1297.5719999999999</v>
      </c>
      <c r="BP61" s="693">
        <v>1309.2080000000001</v>
      </c>
      <c r="BQ61" s="693">
        <v>1310.962</v>
      </c>
      <c r="BR61" s="693">
        <v>1306.499</v>
      </c>
      <c r="BS61" s="693">
        <v>1309.2619999999999</v>
      </c>
      <c r="BT61" s="693">
        <v>1301.556</v>
      </c>
      <c r="BU61" s="693">
        <v>1301.058</v>
      </c>
      <c r="BV61" s="693">
        <v>1279.8440000000001</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633.22714285999996</v>
      </c>
      <c r="BC62" s="700">
        <v>626.69268513999998</v>
      </c>
      <c r="BD62" s="701">
        <v>620.09270000000004</v>
      </c>
      <c r="BE62" s="701">
        <v>620.09270000000004</v>
      </c>
      <c r="BF62" s="701">
        <v>620.09270000000004</v>
      </c>
      <c r="BG62" s="701">
        <v>620.09270000000004</v>
      </c>
      <c r="BH62" s="701">
        <v>618.66769999999997</v>
      </c>
      <c r="BI62" s="701">
        <v>617.24270000000001</v>
      </c>
      <c r="BJ62" s="701">
        <v>615.81769999999995</v>
      </c>
      <c r="BK62" s="701">
        <v>614.39269999999999</v>
      </c>
      <c r="BL62" s="701">
        <v>612.96770000000004</v>
      </c>
      <c r="BM62" s="701">
        <v>611.54269999999997</v>
      </c>
      <c r="BN62" s="701">
        <v>610.11770000000001</v>
      </c>
      <c r="BO62" s="701">
        <v>608.69269999999995</v>
      </c>
      <c r="BP62" s="701">
        <v>607.26769999999999</v>
      </c>
      <c r="BQ62" s="701">
        <v>605.84270000000004</v>
      </c>
      <c r="BR62" s="701">
        <v>605.21770000000004</v>
      </c>
      <c r="BS62" s="701">
        <v>604.59270000000004</v>
      </c>
      <c r="BT62" s="701">
        <v>601.36770000000001</v>
      </c>
      <c r="BU62" s="701">
        <v>598.14269999999999</v>
      </c>
      <c r="BV62" s="701">
        <v>594.91769999999997</v>
      </c>
    </row>
    <row r="63" spans="1:74" s="400" customFormat="1" ht="12" customHeight="1" x14ac:dyDescent="0.25">
      <c r="A63" s="399"/>
      <c r="B63" s="794" t="s">
        <v>816</v>
      </c>
      <c r="C63" s="762"/>
      <c r="D63" s="762"/>
      <c r="E63" s="762"/>
      <c r="F63" s="762"/>
      <c r="G63" s="762"/>
      <c r="H63" s="762"/>
      <c r="I63" s="762"/>
      <c r="J63" s="762"/>
      <c r="K63" s="762"/>
      <c r="L63" s="762"/>
      <c r="M63" s="762"/>
      <c r="N63" s="762"/>
      <c r="O63" s="762"/>
      <c r="P63" s="762"/>
      <c r="Q63" s="759"/>
      <c r="AY63" s="481"/>
      <c r="AZ63" s="481"/>
      <c r="BA63" s="481"/>
      <c r="BB63" s="481"/>
      <c r="BC63" s="481"/>
      <c r="BD63" s="586"/>
      <c r="BE63" s="586"/>
      <c r="BF63" s="586"/>
      <c r="BG63" s="481"/>
      <c r="BH63" s="481"/>
      <c r="BI63" s="481"/>
      <c r="BJ63" s="481"/>
    </row>
    <row r="64" spans="1:74" s="400" customFormat="1" ht="12" customHeight="1" x14ac:dyDescent="0.25">
      <c r="A64" s="399"/>
      <c r="B64" s="795" t="s">
        <v>844</v>
      </c>
      <c r="C64" s="762"/>
      <c r="D64" s="762"/>
      <c r="E64" s="762"/>
      <c r="F64" s="762"/>
      <c r="G64" s="762"/>
      <c r="H64" s="762"/>
      <c r="I64" s="762"/>
      <c r="J64" s="762"/>
      <c r="K64" s="762"/>
      <c r="L64" s="762"/>
      <c r="M64" s="762"/>
      <c r="N64" s="762"/>
      <c r="O64" s="762"/>
      <c r="P64" s="762"/>
      <c r="Q64" s="759"/>
      <c r="AY64" s="481"/>
      <c r="AZ64" s="481"/>
      <c r="BA64" s="481"/>
      <c r="BB64" s="481"/>
      <c r="BC64" s="481"/>
      <c r="BD64" s="586"/>
      <c r="BE64" s="586"/>
      <c r="BF64" s="586"/>
      <c r="BG64" s="481"/>
      <c r="BH64" s="481"/>
      <c r="BI64" s="481"/>
      <c r="BJ64" s="481"/>
    </row>
    <row r="65" spans="1:74" s="400" customFormat="1" ht="12" customHeight="1" x14ac:dyDescent="0.25">
      <c r="A65" s="399"/>
      <c r="B65" s="795" t="s">
        <v>845</v>
      </c>
      <c r="C65" s="762"/>
      <c r="D65" s="762"/>
      <c r="E65" s="762"/>
      <c r="F65" s="762"/>
      <c r="G65" s="762"/>
      <c r="H65" s="762"/>
      <c r="I65" s="762"/>
      <c r="J65" s="762"/>
      <c r="K65" s="762"/>
      <c r="L65" s="762"/>
      <c r="M65" s="762"/>
      <c r="N65" s="762"/>
      <c r="O65" s="762"/>
      <c r="P65" s="762"/>
      <c r="Q65" s="759"/>
      <c r="AY65" s="481"/>
      <c r="AZ65" s="481"/>
      <c r="BA65" s="481"/>
      <c r="BB65" s="481"/>
      <c r="BC65" s="481"/>
      <c r="BD65" s="586"/>
      <c r="BE65" s="586"/>
      <c r="BF65" s="586"/>
      <c r="BG65" s="481"/>
      <c r="BH65" s="481"/>
      <c r="BI65" s="481"/>
      <c r="BJ65" s="481"/>
    </row>
    <row r="66" spans="1:74" s="400" customFormat="1" ht="12" customHeight="1" x14ac:dyDescent="0.25">
      <c r="A66" s="399"/>
      <c r="B66" s="795" t="s">
        <v>846</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481"/>
      <c r="BH66" s="481"/>
      <c r="BI66" s="481"/>
      <c r="BJ66" s="481"/>
    </row>
    <row r="67" spans="1:74" s="400" customFormat="1" ht="20.399999999999999" customHeight="1" x14ac:dyDescent="0.25">
      <c r="A67" s="399"/>
      <c r="B67" s="794" t="s">
        <v>1400</v>
      </c>
      <c r="C67" s="759"/>
      <c r="D67" s="759"/>
      <c r="E67" s="759"/>
      <c r="F67" s="759"/>
      <c r="G67" s="759"/>
      <c r="H67" s="759"/>
      <c r="I67" s="759"/>
      <c r="J67" s="759"/>
      <c r="K67" s="759"/>
      <c r="L67" s="759"/>
      <c r="M67" s="759"/>
      <c r="N67" s="759"/>
      <c r="O67" s="759"/>
      <c r="P67" s="759"/>
      <c r="Q67" s="759"/>
      <c r="AY67" s="481"/>
      <c r="AZ67" s="481"/>
      <c r="BA67" s="481"/>
      <c r="BB67" s="481"/>
      <c r="BC67" s="481"/>
      <c r="BD67" s="586"/>
      <c r="BE67" s="586"/>
      <c r="BF67" s="586"/>
      <c r="BG67" s="481"/>
      <c r="BH67" s="481"/>
      <c r="BI67" s="481"/>
      <c r="BJ67" s="481"/>
    </row>
    <row r="68" spans="1:74" s="400" customFormat="1" ht="12" customHeight="1" x14ac:dyDescent="0.25">
      <c r="A68" s="399"/>
      <c r="B68" s="794" t="s">
        <v>881</v>
      </c>
      <c r="C68" s="762"/>
      <c r="D68" s="762"/>
      <c r="E68" s="762"/>
      <c r="F68" s="762"/>
      <c r="G68" s="762"/>
      <c r="H68" s="762"/>
      <c r="I68" s="762"/>
      <c r="J68" s="762"/>
      <c r="K68" s="762"/>
      <c r="L68" s="762"/>
      <c r="M68" s="762"/>
      <c r="N68" s="762"/>
      <c r="O68" s="762"/>
      <c r="P68" s="762"/>
      <c r="Q68" s="759"/>
      <c r="AY68" s="481"/>
      <c r="AZ68" s="481"/>
      <c r="BA68" s="481"/>
      <c r="BB68" s="481"/>
      <c r="BC68" s="481"/>
      <c r="BD68" s="586"/>
      <c r="BE68" s="586"/>
      <c r="BF68" s="586"/>
      <c r="BG68" s="481"/>
      <c r="BH68" s="481"/>
      <c r="BI68" s="481"/>
      <c r="BJ68" s="481"/>
    </row>
    <row r="69" spans="1:74" s="400" customFormat="1" ht="19.8" customHeight="1" x14ac:dyDescent="0.25">
      <c r="A69" s="399"/>
      <c r="B69" s="794" t="s">
        <v>1401</v>
      </c>
      <c r="C69" s="762"/>
      <c r="D69" s="762"/>
      <c r="E69" s="762"/>
      <c r="F69" s="762"/>
      <c r="G69" s="762"/>
      <c r="H69" s="762"/>
      <c r="I69" s="762"/>
      <c r="J69" s="762"/>
      <c r="K69" s="762"/>
      <c r="L69" s="762"/>
      <c r="M69" s="762"/>
      <c r="N69" s="762"/>
      <c r="O69" s="762"/>
      <c r="P69" s="762"/>
      <c r="Q69" s="759"/>
      <c r="AY69" s="481"/>
      <c r="AZ69" s="481"/>
      <c r="BA69" s="481"/>
      <c r="BB69" s="481"/>
      <c r="BC69" s="481"/>
      <c r="BD69" s="586"/>
      <c r="BE69" s="586"/>
      <c r="BF69" s="586"/>
      <c r="BG69" s="481"/>
      <c r="BH69" s="481"/>
      <c r="BI69" s="481"/>
      <c r="BJ69" s="481"/>
    </row>
    <row r="70" spans="1:74" s="400" customFormat="1" ht="12" customHeight="1" x14ac:dyDescent="0.25">
      <c r="A70" s="399"/>
      <c r="B70" s="752" t="s">
        <v>815</v>
      </c>
      <c r="C70" s="744"/>
      <c r="D70" s="744"/>
      <c r="E70" s="744"/>
      <c r="F70" s="744"/>
      <c r="G70" s="744"/>
      <c r="H70" s="744"/>
      <c r="I70" s="744"/>
      <c r="J70" s="744"/>
      <c r="K70" s="744"/>
      <c r="L70" s="744"/>
      <c r="M70" s="744"/>
      <c r="N70" s="744"/>
      <c r="O70" s="744"/>
      <c r="P70" s="744"/>
      <c r="Q70" s="744"/>
      <c r="AY70" s="481"/>
      <c r="AZ70" s="481"/>
      <c r="BA70" s="481"/>
      <c r="BB70" s="481"/>
      <c r="BC70" s="481"/>
      <c r="BD70" s="586"/>
      <c r="BE70" s="586"/>
      <c r="BF70" s="586"/>
      <c r="BG70" s="481"/>
      <c r="BH70" s="481"/>
      <c r="BI70" s="481"/>
      <c r="BJ70" s="481"/>
    </row>
    <row r="71" spans="1:74" s="400" customFormat="1" ht="12" customHeight="1" x14ac:dyDescent="0.25">
      <c r="A71" s="399"/>
      <c r="B71" s="792" t="s">
        <v>847</v>
      </c>
      <c r="C71" s="762"/>
      <c r="D71" s="762"/>
      <c r="E71" s="762"/>
      <c r="F71" s="762"/>
      <c r="G71" s="762"/>
      <c r="H71" s="762"/>
      <c r="I71" s="762"/>
      <c r="J71" s="762"/>
      <c r="K71" s="762"/>
      <c r="L71" s="762"/>
      <c r="M71" s="762"/>
      <c r="N71" s="762"/>
      <c r="O71" s="762"/>
      <c r="P71" s="762"/>
      <c r="Q71" s="759"/>
      <c r="AY71" s="481"/>
      <c r="AZ71" s="481"/>
      <c r="BA71" s="481"/>
      <c r="BB71" s="481"/>
      <c r="BC71" s="481"/>
      <c r="BD71" s="586"/>
      <c r="BE71" s="586"/>
      <c r="BF71" s="586"/>
      <c r="BG71" s="481"/>
      <c r="BH71" s="481"/>
      <c r="BI71" s="481"/>
      <c r="BJ71" s="481"/>
    </row>
    <row r="72" spans="1:74" s="400" customFormat="1" ht="12" customHeight="1" x14ac:dyDescent="0.25">
      <c r="A72" s="399"/>
      <c r="B72" s="793" t="s">
        <v>848</v>
      </c>
      <c r="C72" s="759"/>
      <c r="D72" s="759"/>
      <c r="E72" s="759"/>
      <c r="F72" s="759"/>
      <c r="G72" s="759"/>
      <c r="H72" s="759"/>
      <c r="I72" s="759"/>
      <c r="J72" s="759"/>
      <c r="K72" s="759"/>
      <c r="L72" s="759"/>
      <c r="M72" s="759"/>
      <c r="N72" s="759"/>
      <c r="O72" s="759"/>
      <c r="P72" s="759"/>
      <c r="Q72" s="759"/>
      <c r="AY72" s="481"/>
      <c r="AZ72" s="481"/>
      <c r="BA72" s="481"/>
      <c r="BB72" s="481"/>
      <c r="BC72" s="481"/>
      <c r="BD72" s="586"/>
      <c r="BE72" s="586"/>
      <c r="BF72" s="586"/>
      <c r="BG72" s="481"/>
      <c r="BH72" s="481"/>
      <c r="BI72" s="481"/>
      <c r="BJ72" s="481"/>
    </row>
    <row r="73" spans="1:74" s="400" customFormat="1" ht="12" customHeight="1" x14ac:dyDescent="0.25">
      <c r="A73" s="399"/>
      <c r="B73" s="770" t="str">
        <f>"Notes: "&amp;"EIA completed modeling and analysis for this report on " &amp;Dates!D2&amp;"."</f>
        <v>Notes: EIA completed modeling and analysis for this report on Thursday June 3, 2021.</v>
      </c>
      <c r="C73" s="769"/>
      <c r="D73" s="769"/>
      <c r="E73" s="769"/>
      <c r="F73" s="769"/>
      <c r="G73" s="769"/>
      <c r="H73" s="769"/>
      <c r="I73" s="769"/>
      <c r="J73" s="769"/>
      <c r="K73" s="769"/>
      <c r="L73" s="769"/>
      <c r="M73" s="769"/>
      <c r="N73" s="769"/>
      <c r="O73" s="769"/>
      <c r="P73" s="769"/>
      <c r="Q73" s="769"/>
      <c r="AY73" s="481"/>
      <c r="AZ73" s="481"/>
      <c r="BA73" s="481"/>
      <c r="BB73" s="481"/>
      <c r="BC73" s="481"/>
      <c r="BD73" s="586"/>
      <c r="BE73" s="586"/>
      <c r="BF73" s="586"/>
      <c r="BG73" s="481"/>
      <c r="BH73" s="481"/>
      <c r="BI73" s="481"/>
      <c r="BJ73" s="481"/>
    </row>
    <row r="74" spans="1:74" s="400" customFormat="1" ht="12" customHeight="1" x14ac:dyDescent="0.25">
      <c r="A74" s="399"/>
      <c r="B74" s="770" t="s">
        <v>353</v>
      </c>
      <c r="C74" s="769"/>
      <c r="D74" s="769"/>
      <c r="E74" s="769"/>
      <c r="F74" s="769"/>
      <c r="G74" s="769"/>
      <c r="H74" s="769"/>
      <c r="I74" s="769"/>
      <c r="J74" s="769"/>
      <c r="K74" s="769"/>
      <c r="L74" s="769"/>
      <c r="M74" s="769"/>
      <c r="N74" s="769"/>
      <c r="O74" s="769"/>
      <c r="P74" s="769"/>
      <c r="Q74" s="769"/>
      <c r="AY74" s="481"/>
      <c r="AZ74" s="481"/>
      <c r="BA74" s="481"/>
      <c r="BB74" s="481"/>
      <c r="BC74" s="481"/>
      <c r="BD74" s="586"/>
      <c r="BE74" s="586"/>
      <c r="BF74" s="586"/>
      <c r="BG74" s="481"/>
      <c r="BH74" s="481"/>
      <c r="BI74" s="481"/>
      <c r="BJ74" s="481"/>
    </row>
    <row r="75" spans="1:74" s="400" customFormat="1" ht="12" customHeight="1" x14ac:dyDescent="0.25">
      <c r="A75" s="399"/>
      <c r="B75" s="763" t="s">
        <v>849</v>
      </c>
      <c r="C75" s="762"/>
      <c r="D75" s="762"/>
      <c r="E75" s="762"/>
      <c r="F75" s="762"/>
      <c r="G75" s="762"/>
      <c r="H75" s="762"/>
      <c r="I75" s="762"/>
      <c r="J75" s="762"/>
      <c r="K75" s="762"/>
      <c r="L75" s="762"/>
      <c r="M75" s="762"/>
      <c r="N75" s="762"/>
      <c r="O75" s="762"/>
      <c r="P75" s="762"/>
      <c r="Q75" s="759"/>
      <c r="AY75" s="481"/>
      <c r="AZ75" s="481"/>
      <c r="BA75" s="481"/>
      <c r="BB75" s="481"/>
      <c r="BC75" s="481"/>
      <c r="BD75" s="586"/>
      <c r="BE75" s="586"/>
      <c r="BF75" s="586"/>
      <c r="BG75" s="481"/>
      <c r="BH75" s="481"/>
      <c r="BI75" s="481"/>
      <c r="BJ75" s="481"/>
    </row>
    <row r="76" spans="1:74" s="400" customFormat="1" ht="12" customHeight="1" x14ac:dyDescent="0.25">
      <c r="A76" s="399"/>
      <c r="B76" s="764" t="s">
        <v>850</v>
      </c>
      <c r="C76" s="766"/>
      <c r="D76" s="766"/>
      <c r="E76" s="766"/>
      <c r="F76" s="766"/>
      <c r="G76" s="766"/>
      <c r="H76" s="766"/>
      <c r="I76" s="766"/>
      <c r="J76" s="766"/>
      <c r="K76" s="766"/>
      <c r="L76" s="766"/>
      <c r="M76" s="766"/>
      <c r="N76" s="766"/>
      <c r="O76" s="766"/>
      <c r="P76" s="766"/>
      <c r="Q76" s="759"/>
      <c r="AY76" s="481"/>
      <c r="AZ76" s="481"/>
      <c r="BA76" s="481"/>
      <c r="BB76" s="481"/>
      <c r="BC76" s="481"/>
      <c r="BD76" s="586"/>
      <c r="BE76" s="586"/>
      <c r="BF76" s="586"/>
      <c r="BG76" s="481"/>
      <c r="BH76" s="481"/>
      <c r="BI76" s="481"/>
      <c r="BJ76" s="481"/>
    </row>
    <row r="77" spans="1:74" s="400" customFormat="1" ht="12" customHeight="1" x14ac:dyDescent="0.25">
      <c r="A77" s="399"/>
      <c r="B77" s="765" t="s">
        <v>838</v>
      </c>
      <c r="C77" s="766"/>
      <c r="D77" s="766"/>
      <c r="E77" s="766"/>
      <c r="F77" s="766"/>
      <c r="G77" s="766"/>
      <c r="H77" s="766"/>
      <c r="I77" s="766"/>
      <c r="J77" s="766"/>
      <c r="K77" s="766"/>
      <c r="L77" s="766"/>
      <c r="M77" s="766"/>
      <c r="N77" s="766"/>
      <c r="O77" s="766"/>
      <c r="P77" s="766"/>
      <c r="Q77" s="759"/>
      <c r="AY77" s="481"/>
      <c r="AZ77" s="481"/>
      <c r="BA77" s="481"/>
      <c r="BB77" s="481"/>
      <c r="BC77" s="481"/>
      <c r="BD77" s="586"/>
      <c r="BE77" s="586"/>
      <c r="BF77" s="586"/>
      <c r="BG77" s="481"/>
      <c r="BH77" s="481"/>
      <c r="BI77" s="481"/>
      <c r="BJ77" s="481"/>
    </row>
    <row r="78" spans="1:74" s="401" customFormat="1" ht="12" customHeight="1" x14ac:dyDescent="0.25">
      <c r="A78" s="393"/>
      <c r="B78" s="771" t="s">
        <v>1384</v>
      </c>
      <c r="C78" s="759"/>
      <c r="D78" s="759"/>
      <c r="E78" s="759"/>
      <c r="F78" s="759"/>
      <c r="G78" s="759"/>
      <c r="H78" s="759"/>
      <c r="I78" s="759"/>
      <c r="J78" s="759"/>
      <c r="K78" s="759"/>
      <c r="L78" s="759"/>
      <c r="M78" s="759"/>
      <c r="N78" s="759"/>
      <c r="O78" s="759"/>
      <c r="P78" s="759"/>
      <c r="Q78" s="759"/>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2021-06-03T18:32:52Z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